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705"/>
  <workbookPr autoCompressPictures="0"/>
  <bookViews>
    <workbookView xWindow="0" yWindow="0" windowWidth="25600" windowHeight="16060"/>
  </bookViews>
  <sheets>
    <sheet name="Instructions" sheetId="10" r:id="rId1"/>
    <sheet name="Synopsis on Each Tool" sheetId="11" r:id="rId2"/>
    <sheet name="Input Data Comparisons" sheetId="6" r:id="rId3"/>
    <sheet name="Typical Outputs (Pictorial)" sheetId="7" r:id="rId4"/>
    <sheet name="Tools Comparison - Descriptive" sheetId="5" r:id="rId5"/>
    <sheet name="Score Sheet" sheetId="4" r:id="rId6"/>
    <sheet name="High Level Decision Making " sheetId="8" r:id="rId7"/>
  </sheets>
  <externalReferences>
    <externalReference r:id="rId8"/>
  </externalReferences>
  <definedNames>
    <definedName name="___INDEX_SHEET___ASAP_Utilities">#REF!</definedName>
    <definedName name="Current">#REF!</definedName>
    <definedName name="data">#REF!</definedName>
    <definedName name="ef">#REF!</definedName>
    <definedName name="Export_pc">#REF!</definedName>
    <definedName name="Exports">[1]Calc!$C$18</definedName>
    <definedName name="Growth">#REF!</definedName>
    <definedName name="Import_pc">#REF!</definedName>
    <definedName name="Imports">[1]Calc!$C$17</definedName>
    <definedName name="Intro">#REF!</definedName>
    <definedName name="Lifetime">#REF!</definedName>
    <definedName name="oldtable">[1]Data!$B$20:$Z$43</definedName>
    <definedName name="Production">[1]Calc!$C$16</definedName>
    <definedName name="Recovery">[1]Calc!$C$28</definedName>
    <definedName name="sales">#REF!</definedName>
    <definedName name="Start">[1]Calc!$C$21</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E19" i="4"/>
  <c r="D19" i="4"/>
  <c r="C19" i="4"/>
  <c r="E17" i="4"/>
  <c r="D17" i="4"/>
  <c r="C17" i="4"/>
  <c r="E15" i="4"/>
  <c r="D15" i="4"/>
  <c r="C15" i="4"/>
  <c r="E13" i="4"/>
  <c r="D13" i="4"/>
  <c r="C13" i="4"/>
  <c r="E11" i="4"/>
  <c r="D11" i="4"/>
  <c r="C11" i="4"/>
  <c r="E9" i="4"/>
  <c r="D9" i="4"/>
  <c r="C9" i="4"/>
  <c r="E7" i="4"/>
  <c r="D7" i="4"/>
  <c r="E23" i="4"/>
  <c r="C23" i="4"/>
  <c r="D23" i="4"/>
  <c r="E21" i="4"/>
  <c r="D21" i="4"/>
  <c r="C21" i="4"/>
  <c r="H34" i="4"/>
</calcChain>
</file>

<file path=xl/sharedStrings.xml><?xml version="1.0" encoding="utf-8"?>
<sst xmlns="http://schemas.openxmlformats.org/spreadsheetml/2006/main" count="246" uniqueCount="217">
  <si>
    <t>Total Tenderer Score</t>
  </si>
  <si>
    <t>Maximum Possible Quality Score</t>
  </si>
  <si>
    <t>Mitigation Modelling Tool Selection</t>
  </si>
  <si>
    <t>Method: Group Quantitative Weighting</t>
  </si>
  <si>
    <t>GACMO</t>
  </si>
  <si>
    <t>LEAP</t>
  </si>
  <si>
    <t>AREAS ASSESSED (Based on Specific Project Needs)</t>
  </si>
  <si>
    <t>1-3</t>
  </si>
  <si>
    <t>Low/No Capabilty</t>
  </si>
  <si>
    <t>Mid Capabilty/Capabilty with Modifications</t>
  </si>
  <si>
    <t xml:space="preserve">High Capabilty </t>
  </si>
  <si>
    <t>Granularity of Technology</t>
  </si>
  <si>
    <t>Temporal Granularity (Annual and Sub-Annual)</t>
  </si>
  <si>
    <t>Cost Representation</t>
  </si>
  <si>
    <t>INTENSITY WEIGHTINGS</t>
  </si>
  <si>
    <t>Accessibilty</t>
  </si>
  <si>
    <t>Assessment of non-climate SD Impacts</t>
  </si>
  <si>
    <t>Reporting</t>
  </si>
  <si>
    <t>Weighted Suitability Score % (100%)</t>
  </si>
  <si>
    <t>ID</t>
  </si>
  <si>
    <t>PROSPECT +</t>
  </si>
  <si>
    <t>Demographic Data</t>
  </si>
  <si>
    <t>(population, urbanization and household sizes-historical and projections)</t>
  </si>
  <si>
    <t>Macroeconomic Data</t>
  </si>
  <si>
    <t>-local currency</t>
  </si>
  <si>
    <t>- exchange rates</t>
  </si>
  <si>
    <t>-discount rate</t>
  </si>
  <si>
    <t>(GDP (historical and Projections)</t>
  </si>
  <si>
    <t xml:space="preserve">Energy Balances </t>
  </si>
  <si>
    <t>Energy Balances</t>
  </si>
  <si>
    <t xml:space="preserve">Electricity Generation Data </t>
  </si>
  <si>
    <t>GHG emissions for key sectors and captured with CCS</t>
  </si>
  <si>
    <t>-emission intensities by fuel type</t>
  </si>
  <si>
    <t>GHG emissions for key sectors</t>
  </si>
  <si>
    <t>Activity Data on quantities and GHG emission factors</t>
  </si>
  <si>
    <t>Per fuel</t>
  </si>
  <si>
    <t>GHG emission factors</t>
  </si>
  <si>
    <t xml:space="preserve">Non-energy sector sources and sinks </t>
  </si>
  <si>
    <t>Energy Price Data</t>
  </si>
  <si>
    <t>(price for fuels)</t>
  </si>
  <si>
    <t>(electricity price without taxes and subsidies)</t>
  </si>
  <si>
    <t>(price for fuels, disaggregated by sector)</t>
  </si>
  <si>
    <t>Transport</t>
  </si>
  <si>
    <t>-electricity demand</t>
  </si>
  <si>
    <t>-fuel mix</t>
  </si>
  <si>
    <t>-Energy/Emission intensities by fuel type</t>
  </si>
  <si>
    <t>%share of electrified transport</t>
  </si>
  <si>
    <t>Household Demand</t>
  </si>
  <si>
    <t>Energy Intensities</t>
  </si>
  <si>
    <t>(sector)</t>
  </si>
  <si>
    <t>Fuel Characteristics</t>
  </si>
  <si>
    <t>Renewables</t>
  </si>
  <si>
    <t>Description of major sectors</t>
  </si>
  <si>
    <t>(by fuel type and process efficiencies)</t>
  </si>
  <si>
    <t xml:space="preserve">Changes </t>
  </si>
  <si>
    <r>
      <t>Documents</t>
    </r>
    <r>
      <rPr>
        <sz val="11"/>
        <color theme="1"/>
        <rFont val="Calibri"/>
        <family val="2"/>
        <scheme val="minor"/>
      </rPr>
      <t xml:space="preserve"> (Any relevant documents)</t>
    </r>
  </si>
  <si>
    <t xml:space="preserve">Macroeconomic Data </t>
  </si>
  <si>
    <t xml:space="preserve">Demographic Data </t>
  </si>
  <si>
    <t>(historical and projected population size)</t>
  </si>
  <si>
    <t>Total GDP by value added by sector/subsector (Current &amp; Historical)</t>
  </si>
  <si>
    <t>Freight Transport (separate by modes)</t>
  </si>
  <si>
    <t>Overall demand and projections (separate by modes)</t>
  </si>
  <si>
    <t>Any other useful data</t>
  </si>
  <si>
    <r>
      <rPr>
        <sz val="11"/>
        <color theme="1"/>
        <rFont val="Calibri"/>
        <family val="2"/>
        <scheme val="minor"/>
      </rPr>
      <t>energy demand (by mode) include international aviation</t>
    </r>
  </si>
  <si>
    <t xml:space="preserve">Transport </t>
  </si>
  <si>
    <t>from energy balance (energy and emissions) by road, rail, domestic air and navigation</t>
  </si>
  <si>
    <t>For prospects + for the transport sector is clearly highlighted to include electric vehicles. For LEAP although it can be added the data request is not explicit and is implied in any other useful data</t>
  </si>
  <si>
    <t>Household energy demand (mainly from energy balance)</t>
  </si>
  <si>
    <t>floor space</t>
  </si>
  <si>
    <t>electricity use for space cooling</t>
  </si>
  <si>
    <t>electricity use and direct energy use for water heating/space heating</t>
  </si>
  <si>
    <t>Building section for commercial and residential</t>
  </si>
  <si>
    <t>fuel mix for direct energy use</t>
  </si>
  <si>
    <t>Energy consumption by income level / between rural and urban households</t>
  </si>
  <si>
    <t>Any other studies and surveys on household energy use</t>
  </si>
  <si>
    <t>Energy use for cooking/lighting /appliance</t>
  </si>
  <si>
    <t>Energy demand and emission by fuel type and projections by 5 year increments</t>
  </si>
  <si>
    <t>NOTES</t>
  </si>
  <si>
    <t>electricity imports and exports</t>
  </si>
  <si>
    <t>emission intensity for each fuel type</t>
  </si>
  <si>
    <t>own use and losses</t>
  </si>
  <si>
    <r>
      <t>Electricity generation Data</t>
    </r>
    <r>
      <rPr>
        <sz val="11"/>
        <color theme="1"/>
        <rFont val="Calibri"/>
        <family val="2"/>
        <scheme val="minor"/>
      </rPr>
      <t xml:space="preserve"> </t>
    </r>
    <r>
      <rPr>
        <b/>
        <sz val="11"/>
        <color theme="1"/>
        <rFont val="Calibri"/>
        <family val="2"/>
        <scheme val="minor"/>
      </rPr>
      <t>/Heat Generation</t>
    </r>
  </si>
  <si>
    <t>Electricity Generation Data /Heat Generation</t>
  </si>
  <si>
    <r>
      <rPr>
        <sz val="7"/>
        <color theme="1"/>
        <rFont val="Times New Roman"/>
        <family val="1"/>
      </rPr>
      <t xml:space="preserve"> </t>
    </r>
    <r>
      <rPr>
        <sz val="11"/>
        <color theme="1"/>
        <rFont val="Calibri"/>
        <family val="2"/>
        <scheme val="minor"/>
      </rPr>
      <t>Installed capacities (MW) (current and historical)</t>
    </r>
  </si>
  <si>
    <t>Historical generation (GWh) for each major type of power plant</t>
  </si>
  <si>
    <t>Average energy efficiencies/heat rate for each power plant</t>
  </si>
  <si>
    <t>Feedstock fuels: description of the type of fuel of each major type of power plant</t>
  </si>
  <si>
    <t>Any capacity expansion plans – types of power plant to be built in the future</t>
  </si>
  <si>
    <r>
      <rPr>
        <sz val="7"/>
        <color theme="1"/>
        <rFont val="Times New Roman"/>
        <family val="1"/>
      </rPr>
      <t xml:space="preserve"> </t>
    </r>
    <r>
      <rPr>
        <sz val="11"/>
        <color theme="1"/>
        <rFont val="Calibri"/>
        <family val="2"/>
        <scheme val="minor"/>
      </rPr>
      <t>Transmission and Distribution losses (technical and non-technical)</t>
    </r>
  </si>
  <si>
    <t>Cost for each major power plant (capital, fixed, variable, O&amp;M )</t>
  </si>
  <si>
    <t>energy by fuel type and GHG emissions</t>
  </si>
  <si>
    <t>Technical and economic resource for each type</t>
  </si>
  <si>
    <t>In the electricity generation sector (electricity generation information)</t>
  </si>
  <si>
    <t>Oil &amp; Gas</t>
  </si>
  <si>
    <t>total production</t>
  </si>
  <si>
    <t>gas flared</t>
  </si>
  <si>
    <t>fugitive emissions</t>
  </si>
  <si>
    <t>Extraction Sector Data(coal mining, oil&amp;gas)</t>
  </si>
  <si>
    <t>description of efficiency</t>
  </si>
  <si>
    <t>capacity of sector</t>
  </si>
  <si>
    <t>fuels produced</t>
  </si>
  <si>
    <t>energy consumed during extraction</t>
  </si>
  <si>
    <t>fossil reserves</t>
  </si>
  <si>
    <r>
      <rPr>
        <sz val="7"/>
        <color theme="1"/>
        <rFont val="Times New Roman"/>
        <family val="1"/>
      </rPr>
      <t xml:space="preserve"> </t>
    </r>
    <r>
      <rPr>
        <sz val="11"/>
        <color theme="1"/>
        <rFont val="Calibri"/>
        <family val="2"/>
        <scheme val="minor"/>
      </rPr>
      <t>Data for uncommon fuels produced or consumed such CNG, town gas, etc.</t>
    </r>
  </si>
  <si>
    <t xml:space="preserve">land-use change and forestry, </t>
  </si>
  <si>
    <t>Non-energy sector sources and sinks (NET emissions current, historical and projections)</t>
  </si>
  <si>
    <r>
      <rPr>
        <sz val="7"/>
        <color theme="1"/>
        <rFont val="Times New Roman"/>
        <family val="1"/>
      </rPr>
      <t xml:space="preserve">  </t>
    </r>
    <r>
      <rPr>
        <sz val="11"/>
        <color theme="1"/>
        <rFont val="Calibri"/>
        <family val="2"/>
        <scheme val="minor"/>
      </rPr>
      <t>agriculture</t>
    </r>
  </si>
  <si>
    <t>Non-energy sector sources and sinks</t>
  </si>
  <si>
    <t>Agriculture - energy use (GVA, electricity use, direct energy use, fuel mix); animal related (no. of livestock, emissions from enteric fermentation, emissions from manure); rice cultivation (area harvested, emissions); other land related (total area of cropland +grassland organic soils, emissions)</t>
  </si>
  <si>
    <t>Waste</t>
  </si>
  <si>
    <t>Waste - solid waste (MSW generated, % sent to landfill, waste energy content); wastewater (wastewater generated, treatment rate, emission intensity)</t>
  </si>
  <si>
    <t>cement, steel, heavy and light industry (production, energy &amp; electricity intensities, fuel mix)</t>
  </si>
  <si>
    <t>forest sinks</t>
  </si>
  <si>
    <t>waste solid and liquid emissions</t>
  </si>
  <si>
    <t>Industry energy use by fuel type and emissions by fuel type (disaggregated also by industry type)</t>
  </si>
  <si>
    <t>(by sectors as identified in other sections)</t>
  </si>
  <si>
    <r>
      <t xml:space="preserve"> </t>
    </r>
    <r>
      <rPr>
        <sz val="11"/>
        <color theme="1"/>
        <rFont val="Calibri"/>
        <family val="2"/>
        <scheme val="minor"/>
      </rPr>
      <t>Direct share fuel mix % (as identified in the various sectors)</t>
    </r>
  </si>
  <si>
    <t>LEAP requires more information on the characteristics of the fuel when compared to the others</t>
  </si>
  <si>
    <t>Prospect+ does not include costs in their modelling</t>
  </si>
  <si>
    <t>Oil Refinery (current &amp; historical)</t>
  </si>
  <si>
    <t>(documentation of any relevant changes in the sectors, new plants, hurricanes etc)</t>
  </si>
  <si>
    <r>
      <rPr>
        <sz val="7"/>
        <color theme="1"/>
        <rFont val="Times New Roman"/>
        <family val="1"/>
      </rPr>
      <t xml:space="preserve"> </t>
    </r>
    <r>
      <rPr>
        <sz val="11"/>
        <color theme="1"/>
        <rFont val="Calibri"/>
        <family val="2"/>
        <scheme val="minor"/>
      </rPr>
      <t>industrial processes (non-energy related). (production from any major industry current &amp; historical)</t>
    </r>
  </si>
  <si>
    <t xml:space="preserve">Modelling Tool - Input Data Comparisons </t>
  </si>
  <si>
    <t xml:space="preserve">The data requirement for the household sector for Prospect+ and LEAP are detailed on the level of use. LEAP requires more detailed energy use by end -uses compared to Prospects+. </t>
  </si>
  <si>
    <t>YES</t>
  </si>
  <si>
    <t>LEAP/PROSPECTS+/TIMES</t>
  </si>
  <si>
    <t>Is cost representation needed?</t>
  </si>
  <si>
    <t>GACMO/LEAP/TIMES</t>
  </si>
  <si>
    <t>Filter for Prospect+</t>
  </si>
  <si>
    <t>Filter for GACMO</t>
  </si>
  <si>
    <t>Are annual time slices necessary?</t>
  </si>
  <si>
    <t>Are sub-annual time slices necessary?</t>
  </si>
  <si>
    <t>Filter for GACMO and PROSPECTS+</t>
  </si>
  <si>
    <t>LEAP/TIMES</t>
  </si>
  <si>
    <t>TIMES</t>
  </si>
  <si>
    <t>Is optimization fuctionality needed for within the broad energy system sector?</t>
  </si>
  <si>
    <t>Filter for GACMO, PROSPECTS+ and TIMES</t>
  </si>
  <si>
    <t>Comparisons Based on Functionality of GACMO/LEAP/PROSPECTS+/TIMES</t>
  </si>
  <si>
    <t>Comparisons Based on Analytical Options of GACMO/LEAP/PROSPECTS+/TIMES</t>
  </si>
  <si>
    <t xml:space="preserve">Is multi-scenario Analysis and Simulation Needed? </t>
  </si>
  <si>
    <t>Would non-climatic SD impacts be analysed</t>
  </si>
  <si>
    <t>Would carbon pricing policies be needed?</t>
  </si>
  <si>
    <t>Linkage to other models?</t>
  </si>
  <si>
    <t xml:space="preserve">FLITER QUESTIONS </t>
  </si>
  <si>
    <t>NO</t>
  </si>
  <si>
    <t>NOTES (As applicable)</t>
  </si>
  <si>
    <t>LEAP/TIMES only energy security indicators/PROSPECTS+ possible with add-ons</t>
  </si>
  <si>
    <t>PROSPECTS + (with published add-ons)</t>
  </si>
  <si>
    <t>Grid Emission Factor</t>
  </si>
  <si>
    <t>Losses</t>
  </si>
  <si>
    <t>Emission Sources/Sectoral Coverage</t>
  </si>
  <si>
    <t>LEAP/GACMO</t>
  </si>
  <si>
    <t>Filter for PROSPECTS+ and TIMES</t>
  </si>
  <si>
    <t xml:space="preserve">Is the modelling only needed to analyse/plan economy wide NDCs? </t>
  </si>
  <si>
    <t>Not a filter but an important consideration</t>
  </si>
  <si>
    <r>
      <t xml:space="preserve">GHG emissions for the key sectors </t>
    </r>
    <r>
      <rPr>
        <sz val="11"/>
        <color theme="1"/>
        <rFont val="Calibri"/>
        <family val="2"/>
        <scheme val="minor"/>
      </rPr>
      <t>(categorized according to IPCC)</t>
    </r>
    <r>
      <rPr>
        <b/>
        <sz val="11"/>
        <color theme="1"/>
        <rFont val="Calibri"/>
        <family val="2"/>
        <scheme val="minor"/>
      </rPr>
      <t xml:space="preserve"> </t>
    </r>
  </si>
  <si>
    <t>Baseline (BAU) and Mitigation scenarios</t>
  </si>
  <si>
    <r>
      <t xml:space="preserve">Activity Data on quantities and costs and GHG emission factors </t>
    </r>
    <r>
      <rPr>
        <sz val="11"/>
        <color theme="1"/>
        <rFont val="Calibri"/>
        <family val="2"/>
        <scheme val="minor"/>
      </rPr>
      <t>(emission factors and price by fossil fuels)</t>
    </r>
  </si>
  <si>
    <t>116 Mitigation Options (Specific Input data for each technology) Preliminary in data is available from GACMO</t>
  </si>
  <si>
    <t>GACMO appears easiest to use for developing countries followed by PROSPECT+ and then LEAP</t>
  </si>
  <si>
    <t>Does the modelling need to be economy wide (all sectors with a wide variety of mitigation actions)?</t>
  </si>
  <si>
    <t>All three covers all the IPCC sectors but PROSPECTS+ has the least amount of mitigation options, focussing mostly on Transport and Buildings</t>
  </si>
  <si>
    <t>The EIM-ES add-on can economic impact modelling with electricity supply but not actual costing of mitigation options</t>
  </si>
  <si>
    <t>Is optimization fuctionality needed within the electricity supply sector?</t>
  </si>
  <si>
    <t>KEY</t>
  </si>
  <si>
    <t xml:space="preserve">User Input Intensity Weightings </t>
  </si>
  <si>
    <t>Must add up to 100</t>
  </si>
  <si>
    <t>See Rankings Legend Below Table</t>
  </si>
  <si>
    <t>User Input Rankings from 1-3</t>
  </si>
  <si>
    <t>RANKINGS LEGEND</t>
  </si>
  <si>
    <t>Instructions</t>
  </si>
  <si>
    <t xml:space="preserve">The "Input Data Comparisons" sheet is read only to present general information on what data is typically needed for each tool. This can be useful to match with particular data availability circumstances </t>
  </si>
  <si>
    <t xml:space="preserve">The "Typical Outputs (Pictorial)" sheet is read only to present information on some of the outputs from each tool. Do note, this is just a sample representation of outputs for each </t>
  </si>
  <si>
    <t>Data entry is performed on the sheet "Score Sheet"</t>
  </si>
  <si>
    <t>The data required is:</t>
  </si>
  <si>
    <t>A ranking score for each tool from 1-3 (inclusive) in the yellow areas - there is an associated ranking legeng to guide this in the "score sheet"</t>
  </si>
  <si>
    <t>An intensity weighting in the green areas - these must add up to 100 for all areas assessed - this is illustrated in the "Score Sheet"</t>
  </si>
  <si>
    <t>Simple Suitabilty Calculations are performed on the same "Score Sheet" - with a maximum score of 100 per tool</t>
  </si>
  <si>
    <t>There is an additional "High Level Decision Making" sheet that can be used for high level decision making (as an alternative or to supplement the score sheet) based on what the tools can and cannot do</t>
  </si>
  <si>
    <t>The "Tools Comparison - Descriptive" sheet is read only and compares the tools based on functionality, accessibilty, analytical options and reporting and can be a good guide before using the "scoring" sheet</t>
  </si>
  <si>
    <t xml:space="preserve">All the cells where the user can enter data are coloured yellow or green. </t>
  </si>
  <si>
    <t>FILTERED</t>
  </si>
  <si>
    <t>Are there data availablity issues with respect to technology level data?</t>
  </si>
  <si>
    <t>LEAP and TIMES</t>
  </si>
  <si>
    <t>GACMO and Prospects+ may be a better option - though LEAP can still be used, but due to data limitations would no longer offer some of the additional benefits</t>
  </si>
  <si>
    <r>
      <t>(</t>
    </r>
    <r>
      <rPr>
        <sz val="11"/>
        <color theme="1"/>
        <rFont val="Calibri"/>
        <family val="2"/>
        <scheme val="minor"/>
      </rPr>
      <t>feedstock</t>
    </r>
    <r>
      <rPr>
        <b/>
        <sz val="11"/>
        <color theme="1"/>
        <rFont val="Calibri"/>
        <family val="2"/>
        <scheme val="minor"/>
      </rPr>
      <t xml:space="preserve"> </t>
    </r>
    <r>
      <rPr>
        <sz val="11"/>
        <color theme="1"/>
        <rFont val="Calibri"/>
        <family val="2"/>
        <scheme val="minor"/>
      </rPr>
      <t>fuel data, products, efficiency, capacity, crude oil products(import and export)</t>
    </r>
  </si>
  <si>
    <t>The macroeconomic data is not an important driver for the scenarios for GACMO as no projection in that sector is done</t>
  </si>
  <si>
    <r>
      <t xml:space="preserve">All models require demographic data on population with </t>
    </r>
    <r>
      <rPr>
        <b/>
        <sz val="11"/>
        <color theme="1"/>
        <rFont val="Calibri"/>
        <family val="2"/>
        <scheme val="minor"/>
      </rPr>
      <t>LEAP</t>
    </r>
    <r>
      <rPr>
        <sz val="11"/>
        <color theme="1"/>
        <rFont val="Calibri"/>
        <family val="2"/>
        <scheme val="minor"/>
      </rPr>
      <t xml:space="preserve"> requested in addition household sizes. The demographic data is not an important driver for the scenarios for GACMO as no projection in that sector is done</t>
    </r>
  </si>
  <si>
    <r>
      <rPr>
        <sz val="7"/>
        <color theme="1"/>
        <rFont val="Times New Roman"/>
        <family val="1"/>
      </rPr>
      <t xml:space="preserve"> </t>
    </r>
    <r>
      <rPr>
        <sz val="11"/>
        <color theme="1"/>
        <rFont val="Calibri"/>
        <family val="2"/>
        <scheme val="minor"/>
      </rPr>
      <t>Household energy use for different end-uses (e.g. Cooking, lighting, heating, cooling, refrigeration, electronics)</t>
    </r>
  </si>
  <si>
    <t>Levels of ownership and types of technologies ( fuel used e.g. cooking &amp; heating, efficiencies, market penetrations) employed with each end use</t>
  </si>
  <si>
    <t xml:space="preserve">Energy, carbon, moisture, sulphur content of fuels (description) </t>
  </si>
  <si>
    <t>GACMO does not seem to capture any data in this area. Prospect+ request data for oil and gas and LEAP captures for both oil &amp; gas and coal mining including the efficiency</t>
  </si>
  <si>
    <t>For the three models the electricity generation data is required. While LEAP is explicit  in the data required. Prospects + and GACMO requires information on mainly import exports and losses</t>
  </si>
  <si>
    <t>Generation and consumption data on each type of generator (solar, hydro)</t>
  </si>
  <si>
    <t>Seasonal load shape for electric system e.g. MW hourly peak load</t>
  </si>
  <si>
    <t xml:space="preserve">Prospects+ requires more data for the non-energy sectors and further disaggregation by fuel type than LEAP and GACMO. </t>
  </si>
  <si>
    <t xml:space="preserve">emissions from enteric fermentation, manure management, rice cultivation, </t>
  </si>
  <si>
    <t>User Defined - Depending on the type of model required</t>
  </si>
  <si>
    <t>electricity/heat generation by fuel type including renewables</t>
  </si>
  <si>
    <t xml:space="preserve">Fuel mix </t>
  </si>
  <si>
    <t>percentage share of each use</t>
  </si>
  <si>
    <t>Typical Data Inputs</t>
  </si>
  <si>
    <t>This workbook implements a simple comparative method (qualitative and quantitative) for selecting a suitable modelling tool from amongst thee major options (GACMO, LEAP, PROSPECTS+) - it was developed considering regional circumstances in the Caribbean and is most suited for use therein but may also be useful in other developing countries (with modifications). It should be duly noted that while this workbook compares the three listed tools, there are many more modelling tools available. However, these three were chosen to be compared in more detail as they are generally simpler than some other Computable General Equilibirum (CGE) Models and are ideal for use on a national scale, economy wide scale for GHG Mitigation.</t>
  </si>
  <si>
    <t>Available in Modelling tool Database</t>
  </si>
  <si>
    <t>Do not necessarily require input from users as they can be acquired in the modelling tools or via established links to other websites</t>
  </si>
  <si>
    <t>LEGEND for this TAB</t>
  </si>
  <si>
    <t>GACMO Typical Output (Pictorial) - Abatement Cost Curve for Years (2020, 2025, 2030, 2050) - Taken from https://unepdtu.org/publications/the-greenhouse-gas-abatement-cost-model-gacmo/</t>
  </si>
  <si>
    <t>PROSPECTS+ Typical Output (Pictorial) - Taken from https://newclimate.org/2018/11/30/prospects-plus-tool/</t>
  </si>
  <si>
    <t>LEAP Typical Output (Pictorial) - Snapshots taken from LEAP Software</t>
  </si>
  <si>
    <t>The second tab gives a brief synopsis of each tool</t>
  </si>
  <si>
    <t>This Entire tab is attributed to actual work done by New Climate Institute. The tables are all outputs from their work. The website for New Climate Institute can be accessed at: https://newclimate.org/</t>
  </si>
  <si>
    <t>NOTES - Based on country requirements (Inserted as applicable)</t>
  </si>
  <si>
    <t>User Input Notes</t>
  </si>
  <si>
    <t>As applicable</t>
  </si>
  <si>
    <t>Mitigation Assessment Modelling Tool Selection - Developed by the Caribbean Cooperative Measurement, Reporting, and Verification Hub (MRV Hub)</t>
  </si>
  <si>
    <t>www.mrvhub.org</t>
  </si>
  <si>
    <t>The Caribbean Cooperative MRV Hub (CCMRVH) is part of the International Climate Initiative (IKI). The Federal Ministry for the Environment, Nature Conservation and Nuclear Safety (BMU) supports this initiative on the basis of a decision adopted by the German Bundestag. And through support from the UNDP/UNEP Global Support Programme.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</si>
</sst>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8"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0"/>
      <name val="Arial"/>
      <family val="2"/>
    </font>
    <font>
      <sz val="10"/>
      <color theme="1"/>
      <name val="Calibri"/>
      <family val="2"/>
      <scheme val="minor"/>
    </font>
    <font>
      <b/>
      <u/>
      <sz val="10"/>
      <name val="Arial"/>
      <family val="2"/>
    </font>
    <font>
      <sz val="10"/>
      <name val="Wingdings"/>
      <charset val="2"/>
    </font>
    <font>
      <i/>
      <sz val="10"/>
      <name val="Times New Roman"/>
      <family val="1"/>
    </font>
    <font>
      <b/>
      <i/>
      <sz val="10"/>
      <name val="Arial"/>
      <family val="2"/>
    </font>
    <font>
      <b/>
      <sz val="11"/>
      <color rgb="FFFF0000"/>
      <name val="Calibri"/>
      <family val="2"/>
      <scheme val="minor"/>
    </font>
    <font>
      <sz val="7"/>
      <color theme="1"/>
      <name val="Times New Roman"/>
      <family val="1"/>
    </font>
    <font>
      <b/>
      <sz val="11"/>
      <name val="Calibri"/>
      <family val="2"/>
      <scheme val="minor"/>
    </font>
    <font>
      <sz val="11"/>
      <color theme="1"/>
      <name val="Calibri"/>
      <family val="1"/>
      <scheme val="minor"/>
    </font>
    <font>
      <sz val="11"/>
      <name val="Calibri"/>
      <family val="2"/>
      <scheme val="minor"/>
    </font>
    <font>
      <sz val="11"/>
      <color rgb="FFFF0000"/>
      <name val="Calibri"/>
      <family val="2"/>
      <scheme val="minor"/>
    </font>
    <font>
      <b/>
      <sz val="14"/>
      <name val="Arial"/>
      <family val="2"/>
    </font>
    <font>
      <b/>
      <u/>
      <sz val="11"/>
      <name val="Arial"/>
      <family val="2"/>
    </font>
    <font>
      <sz val="9.5"/>
      <name val="Arial"/>
      <family val="2"/>
    </font>
    <font>
      <sz val="9.5"/>
      <color theme="1"/>
      <name val="Arial"/>
      <family val="2"/>
    </font>
    <font>
      <b/>
      <u/>
      <sz val="11"/>
      <color theme="1"/>
      <name val="Calibri"/>
      <family val="2"/>
      <scheme val="minor"/>
    </font>
    <font>
      <sz val="14"/>
      <color theme="1"/>
      <name val="Calibri"/>
      <family val="2"/>
      <scheme val="minor"/>
    </font>
    <font>
      <sz val="20"/>
      <color theme="1"/>
      <name val="Calibri"/>
      <family val="2"/>
      <scheme val="minor"/>
    </font>
    <font>
      <sz val="14"/>
      <color rgb="FFFF0000"/>
      <name val="Calibri"/>
      <family val="2"/>
      <scheme val="minor"/>
    </font>
    <font>
      <b/>
      <sz val="10"/>
      <color theme="1"/>
      <name val="Calibri"/>
      <family val="2"/>
    </font>
    <font>
      <b/>
      <sz val="14"/>
      <color theme="1"/>
      <name val="Calibri"/>
      <scheme val="minor"/>
    </font>
    <font>
      <i/>
      <sz val="11"/>
      <color theme="1"/>
      <name val="Calibri"/>
      <family val="2"/>
      <scheme val="minor"/>
    </font>
    <font>
      <u/>
      <sz val="11"/>
      <color theme="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7CAAC"/>
        <bgColor indexed="64"/>
      </patternFill>
    </fill>
    <fill>
      <patternFill patternType="solid">
        <fgColor theme="9" tint="0.59999389629810485"/>
        <bgColor indexed="64"/>
      </patternFill>
    </fill>
    <fill>
      <patternFill patternType="solid">
        <fgColor rgb="FF92D05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3" tint="0.59999389629810485"/>
        <bgColor indexed="64"/>
      </patternFill>
    </fill>
  </fills>
  <borders count="3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medium">
        <color auto="1"/>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s>
  <cellStyleXfs count="14">
    <xf numFmtId="0" fontId="0"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7" fillId="0" borderId="0" applyNumberFormat="0" applyFill="0" applyBorder="0" applyAlignment="0" applyProtection="0"/>
  </cellStyleXfs>
  <cellXfs count="237">
    <xf numFmtId="0" fontId="0" fillId="0" borderId="0" xfId="0"/>
    <xf numFmtId="0" fontId="3" fillId="0" borderId="0" xfId="2" applyFont="1" applyAlignment="1"/>
    <xf numFmtId="0" fontId="5" fillId="0" borderId="0" xfId="0" applyFont="1"/>
    <xf numFmtId="0" fontId="4" fillId="0" borderId="0" xfId="2" applyFont="1" applyAlignment="1">
      <alignment horizontal="left"/>
    </xf>
    <xf numFmtId="0" fontId="3" fillId="0" borderId="0" xfId="2" applyFont="1"/>
    <xf numFmtId="0" fontId="3" fillId="0" borderId="0" xfId="2" applyFont="1" applyAlignment="1">
      <alignment horizontal="left"/>
    </xf>
    <xf numFmtId="0" fontId="6" fillId="0" borderId="0" xfId="2" applyFont="1" applyAlignment="1">
      <alignment horizontal="left"/>
    </xf>
    <xf numFmtId="9" fontId="4" fillId="0" borderId="0" xfId="2" applyNumberFormat="1" applyFont="1" applyAlignment="1">
      <alignment horizontal="left"/>
    </xf>
    <xf numFmtId="9" fontId="3" fillId="0" borderId="3" xfId="1" applyFont="1" applyBorder="1" applyAlignment="1">
      <alignment horizontal="center"/>
    </xf>
    <xf numFmtId="0" fontId="3" fillId="0" borderId="4" xfId="2" quotePrefix="1" applyFont="1" applyBorder="1" applyAlignment="1">
      <alignment horizontal="left" vertical="center"/>
    </xf>
    <xf numFmtId="9" fontId="3" fillId="0" borderId="6" xfId="1" applyFont="1" applyBorder="1" applyAlignment="1">
      <alignment horizontal="center"/>
    </xf>
    <xf numFmtId="0" fontId="3" fillId="0" borderId="4" xfId="2" applyFont="1" applyBorder="1" applyAlignment="1">
      <alignment horizontal="center"/>
    </xf>
    <xf numFmtId="0" fontId="3" fillId="0" borderId="13" xfId="2" applyFont="1" applyFill="1" applyBorder="1" applyAlignment="1">
      <alignment horizontal="center"/>
    </xf>
    <xf numFmtId="9" fontId="4" fillId="0" borderId="13" xfId="2" applyNumberFormat="1" applyFont="1" applyBorder="1" applyAlignment="1">
      <alignment horizontal="center"/>
    </xf>
    <xf numFmtId="0" fontId="3" fillId="0" borderId="0" xfId="2" applyFont="1" applyBorder="1" applyAlignment="1">
      <alignment vertical="center"/>
    </xf>
    <xf numFmtId="9" fontId="4" fillId="0" borderId="0" xfId="2" applyNumberFormat="1" applyFont="1" applyBorder="1" applyAlignment="1">
      <alignment horizontal="center"/>
    </xf>
    <xf numFmtId="0" fontId="3" fillId="0" borderId="0" xfId="2" applyFont="1" applyBorder="1"/>
    <xf numFmtId="9" fontId="3" fillId="0" borderId="0" xfId="4" applyFont="1" applyAlignment="1">
      <alignment horizontal="left"/>
    </xf>
    <xf numFmtId="4" fontId="5" fillId="0" borderId="0" xfId="0" applyNumberFormat="1" applyFont="1"/>
    <xf numFmtId="1" fontId="8" fillId="0" borderId="0" xfId="2" applyNumberFormat="1" applyFont="1" applyBorder="1" applyAlignment="1">
      <alignment horizontal="right"/>
    </xf>
    <xf numFmtId="9" fontId="3" fillId="0" borderId="0" xfId="4" applyFont="1" applyAlignment="1">
      <alignment horizontal="center"/>
    </xf>
    <xf numFmtId="1" fontId="3" fillId="0" borderId="0" xfId="2" applyNumberFormat="1" applyFont="1" applyBorder="1" applyAlignment="1">
      <alignment horizontal="center"/>
    </xf>
    <xf numFmtId="0" fontId="4" fillId="0" borderId="0" xfId="2" applyFont="1" applyBorder="1" applyAlignment="1">
      <alignment horizontal="center"/>
    </xf>
    <xf numFmtId="0" fontId="3" fillId="0" borderId="0" xfId="2" applyFont="1" applyAlignment="1"/>
    <xf numFmtId="0" fontId="4" fillId="0" borderId="0" xfId="2" applyFont="1" applyBorder="1" applyAlignment="1">
      <alignment horizontal="center" wrapText="1"/>
    </xf>
    <xf numFmtId="0" fontId="1" fillId="2" borderId="1" xfId="0" applyFont="1" applyFill="1" applyBorder="1" applyAlignment="1">
      <alignment horizontal="center" vertical="center" wrapText="1"/>
    </xf>
    <xf numFmtId="15" fontId="3" fillId="0" borderId="0" xfId="2" quotePrefix="1" applyNumberFormat="1" applyFont="1" applyAlignment="1">
      <alignment horizontal="left"/>
    </xf>
    <xf numFmtId="0" fontId="3" fillId="0" borderId="0" xfId="2" applyFont="1" applyAlignment="1"/>
    <xf numFmtId="1" fontId="9" fillId="0" borderId="0" xfId="2" applyNumberFormat="1" applyFont="1" applyBorder="1" applyAlignment="1">
      <alignment horizontal="right"/>
    </xf>
    <xf numFmtId="9" fontId="3" fillId="0" borderId="0" xfId="1" applyFont="1" applyBorder="1" applyAlignment="1">
      <alignment horizontal="center"/>
    </xf>
    <xf numFmtId="4" fontId="3" fillId="0" borderId="0" xfId="2" applyNumberFormat="1" applyFont="1" applyBorder="1" applyAlignment="1">
      <alignment horizontal="center" vertical="center"/>
    </xf>
    <xf numFmtId="4" fontId="3" fillId="0" borderId="0" xfId="2" applyNumberFormat="1" applyFont="1" applyBorder="1" applyAlignment="1">
      <alignment horizontal="center" vertical="center" wrapText="1"/>
    </xf>
    <xf numFmtId="4" fontId="3" fillId="0" borderId="0" xfId="5" applyNumberFormat="1" applyFont="1" applyFill="1" applyBorder="1" applyAlignment="1">
      <alignment horizontal="center"/>
    </xf>
    <xf numFmtId="1" fontId="3" fillId="0" borderId="0" xfId="2" applyNumberFormat="1" applyFont="1" applyFill="1" applyBorder="1" applyAlignment="1">
      <alignment horizontal="center"/>
    </xf>
    <xf numFmtId="9" fontId="4" fillId="0" borderId="0" xfId="1" applyFont="1" applyBorder="1" applyAlignment="1">
      <alignment horizontal="center"/>
    </xf>
    <xf numFmtId="9" fontId="3" fillId="0" borderId="0" xfId="1" applyFont="1" applyBorder="1" applyAlignment="1">
      <alignment horizontal="center" wrapText="1"/>
    </xf>
    <xf numFmtId="9" fontId="3" fillId="0" borderId="14" xfId="1" applyFont="1" applyBorder="1" applyAlignment="1">
      <alignment horizontal="center"/>
    </xf>
    <xf numFmtId="0" fontId="6" fillId="0" borderId="0" xfId="2" applyFont="1" applyBorder="1"/>
    <xf numFmtId="9" fontId="4" fillId="0" borderId="0" xfId="1" applyFont="1" applyBorder="1" applyAlignment="1">
      <alignment horizontal="left"/>
    </xf>
    <xf numFmtId="9" fontId="3" fillId="0" borderId="0" xfId="4" applyFont="1" applyBorder="1" applyAlignment="1">
      <alignment horizontal="left"/>
    </xf>
    <xf numFmtId="9" fontId="3" fillId="0" borderId="0" xfId="4" applyFont="1" applyBorder="1" applyAlignment="1">
      <alignment horizontal="center"/>
    </xf>
    <xf numFmtId="0" fontId="6" fillId="0" borderId="0" xfId="2" applyFont="1" applyBorder="1" applyAlignment="1">
      <alignment horizontal="left"/>
    </xf>
    <xf numFmtId="0" fontId="4" fillId="0" borderId="0" xfId="2" applyFont="1" applyBorder="1"/>
    <xf numFmtId="9" fontId="4" fillId="0" borderId="0" xfId="5" applyNumberFormat="1" applyFont="1" applyBorder="1" applyAlignment="1">
      <alignment horizontal="center"/>
    </xf>
    <xf numFmtId="9" fontId="4" fillId="0" borderId="0" xfId="2" applyNumberFormat="1" applyFont="1" applyBorder="1" applyAlignment="1">
      <alignment horizontal="center" wrapText="1"/>
    </xf>
    <xf numFmtId="0" fontId="3" fillId="0" borderId="0" xfId="2" applyFont="1" applyBorder="1" applyAlignment="1">
      <alignment horizontal="left"/>
    </xf>
    <xf numFmtId="0" fontId="5" fillId="0" borderId="0" xfId="0" applyFont="1" applyBorder="1"/>
    <xf numFmtId="0" fontId="1" fillId="4" borderId="13" xfId="0" applyFont="1" applyFill="1" applyBorder="1" applyAlignment="1">
      <alignment vertical="center" wrapText="1"/>
    </xf>
    <xf numFmtId="0" fontId="1" fillId="4" borderId="12" xfId="0" applyFont="1" applyFill="1" applyBorder="1" applyAlignment="1">
      <alignment vertical="center" wrapText="1"/>
    </xf>
    <xf numFmtId="0" fontId="1" fillId="0" borderId="23" xfId="0" applyFont="1" applyBorder="1" applyAlignment="1">
      <alignment vertical="center" wrapText="1"/>
    </xf>
    <xf numFmtId="0" fontId="0" fillId="0" borderId="23" xfId="0" applyBorder="1" applyAlignment="1">
      <alignment vertical="center" wrapText="1"/>
    </xf>
    <xf numFmtId="0" fontId="0" fillId="0" borderId="23" xfId="0" applyBorder="1" applyAlignment="1">
      <alignment vertical="top" wrapText="1"/>
    </xf>
    <xf numFmtId="0" fontId="0" fillId="0" borderId="5" xfId="0" applyBorder="1" applyAlignment="1">
      <alignment vertical="top" wrapText="1"/>
    </xf>
    <xf numFmtId="0" fontId="1" fillId="0" borderId="5" xfId="0" applyFont="1" applyBorder="1" applyAlignment="1">
      <alignment vertical="center" wrapText="1"/>
    </xf>
    <xf numFmtId="0" fontId="10" fillId="0" borderId="23" xfId="0" applyFont="1" applyBorder="1" applyAlignment="1">
      <alignment vertical="center" wrapText="1"/>
    </xf>
    <xf numFmtId="0" fontId="10" fillId="0" borderId="5" xfId="0" applyFont="1" applyBorder="1" applyAlignment="1">
      <alignment vertical="center" wrapText="1"/>
    </xf>
    <xf numFmtId="0" fontId="1" fillId="0" borderId="4" xfId="0" applyFont="1" applyBorder="1" applyAlignment="1">
      <alignment vertical="center" wrapText="1"/>
    </xf>
    <xf numFmtId="0" fontId="1" fillId="0" borderId="22" xfId="0" applyFont="1" applyBorder="1" applyAlignment="1">
      <alignment vertical="center" wrapText="1"/>
    </xf>
    <xf numFmtId="0" fontId="0" fillId="5" borderId="0" xfId="0" applyFill="1" applyAlignment="1">
      <alignment horizontal="center"/>
    </xf>
    <xf numFmtId="0" fontId="12" fillId="0" borderId="4" xfId="0" applyFont="1" applyBorder="1" applyAlignment="1">
      <alignment vertical="center" wrapText="1"/>
    </xf>
    <xf numFmtId="0" fontId="12" fillId="0" borderId="22" xfId="0" applyFont="1" applyBorder="1" applyAlignment="1">
      <alignment vertical="center" wrapText="1"/>
    </xf>
    <xf numFmtId="0" fontId="0" fillId="0" borderId="2" xfId="0" applyBorder="1" applyAlignment="1">
      <alignment wrapText="1"/>
    </xf>
    <xf numFmtId="0" fontId="0" fillId="0" borderId="4" xfId="0" applyBorder="1" applyAlignment="1">
      <alignment wrapText="1"/>
    </xf>
    <xf numFmtId="0" fontId="0" fillId="0" borderId="0" xfId="0" applyAlignment="1"/>
    <xf numFmtId="0" fontId="0" fillId="0" borderId="1" xfId="0" applyBorder="1"/>
    <xf numFmtId="0" fontId="1" fillId="0" borderId="1" xfId="0" applyFont="1" applyBorder="1" applyAlignment="1">
      <alignment horizontal="center"/>
    </xf>
    <xf numFmtId="0" fontId="15" fillId="0" borderId="23" xfId="0" applyFont="1" applyBorder="1" applyAlignment="1">
      <alignment vertical="center" wrapText="1"/>
    </xf>
    <xf numFmtId="0" fontId="0" fillId="0" borderId="1" xfId="0" applyFont="1" applyBorder="1" applyAlignment="1">
      <alignment horizontal="center"/>
    </xf>
    <xf numFmtId="0" fontId="0" fillId="0" borderId="1" xfId="0" applyFont="1" applyBorder="1" applyAlignment="1">
      <alignment horizontal="left"/>
    </xf>
    <xf numFmtId="0" fontId="0" fillId="0" borderId="23" xfId="0" applyBorder="1" applyAlignment="1">
      <alignment horizontal="center" vertical="top" wrapText="1"/>
    </xf>
    <xf numFmtId="0" fontId="0" fillId="0" borderId="16" xfId="0" applyBorder="1"/>
    <xf numFmtId="0" fontId="0" fillId="0" borderId="0" xfId="0" applyBorder="1"/>
    <xf numFmtId="0" fontId="0" fillId="0" borderId="10" xfId="0" applyBorder="1"/>
    <xf numFmtId="0" fontId="0" fillId="0" borderId="34" xfId="0" applyBorder="1" applyAlignment="1">
      <alignment horizontal="center"/>
    </xf>
    <xf numFmtId="0" fontId="0" fillId="0" borderId="0" xfId="0" applyAlignment="1">
      <alignment wrapText="1"/>
    </xf>
    <xf numFmtId="0" fontId="3" fillId="3" borderId="5" xfId="2" applyFont="1" applyFill="1" applyBorder="1" applyAlignment="1">
      <alignment horizontal="center"/>
    </xf>
    <xf numFmtId="0" fontId="3" fillId="3" borderId="10" xfId="2" applyFont="1" applyFill="1" applyBorder="1" applyAlignment="1">
      <alignment horizontal="center"/>
    </xf>
    <xf numFmtId="0" fontId="3" fillId="3" borderId="7" xfId="1" applyNumberFormat="1" applyFont="1" applyFill="1" applyBorder="1" applyAlignment="1">
      <alignment horizontal="center"/>
    </xf>
    <xf numFmtId="0" fontId="3" fillId="3" borderId="7" xfId="2" applyFont="1" applyFill="1" applyBorder="1" applyAlignment="1">
      <alignment horizontal="center"/>
    </xf>
    <xf numFmtId="0" fontId="3" fillId="3" borderId="22" xfId="2" applyFont="1" applyFill="1" applyBorder="1" applyAlignment="1">
      <alignment horizontal="center"/>
    </xf>
    <xf numFmtId="0" fontId="3" fillId="3" borderId="4" xfId="2" applyFont="1" applyFill="1" applyBorder="1" applyAlignment="1">
      <alignment horizontal="center"/>
    </xf>
    <xf numFmtId="0" fontId="3" fillId="6" borderId="0" xfId="2" applyFont="1" applyFill="1"/>
    <xf numFmtId="0" fontId="3" fillId="3" borderId="0" xfId="2" applyFont="1" applyFill="1" applyAlignment="1">
      <alignment horizontal="left"/>
    </xf>
    <xf numFmtId="9" fontId="3" fillId="6" borderId="2" xfId="2" applyNumberFormat="1" applyFont="1" applyFill="1" applyBorder="1" applyAlignment="1">
      <alignment horizontal="left" vertical="center"/>
    </xf>
    <xf numFmtId="0" fontId="3" fillId="0" borderId="0" xfId="10"/>
    <xf numFmtId="0" fontId="17" fillId="0" borderId="0" xfId="10" applyFont="1"/>
    <xf numFmtId="0" fontId="3" fillId="0" borderId="0" xfId="10" applyAlignment="1">
      <alignment vertical="top"/>
    </xf>
    <xf numFmtId="0" fontId="3" fillId="0" borderId="0" xfId="10" applyAlignment="1">
      <alignment vertical="top" wrapText="1"/>
    </xf>
    <xf numFmtId="0" fontId="18" fillId="0" borderId="0" xfId="10" applyFont="1"/>
    <xf numFmtId="0" fontId="18" fillId="0" borderId="0" xfId="10" applyFont="1" applyAlignment="1">
      <alignment horizontal="left" vertical="top" wrapText="1"/>
    </xf>
    <xf numFmtId="0" fontId="1" fillId="9" borderId="2" xfId="0" applyFont="1" applyFill="1" applyBorder="1" applyAlignment="1">
      <alignment vertical="center" wrapText="1"/>
    </xf>
    <xf numFmtId="0" fontId="0" fillId="9" borderId="4" xfId="0" applyFont="1" applyFill="1" applyBorder="1" applyAlignment="1">
      <alignment vertical="center" wrapText="1"/>
    </xf>
    <xf numFmtId="0" fontId="0" fillId="9" borderId="22" xfId="0" applyFont="1" applyFill="1" applyBorder="1" applyAlignment="1">
      <alignment vertical="center" wrapText="1"/>
    </xf>
    <xf numFmtId="0" fontId="1" fillId="9" borderId="22" xfId="0" applyFont="1" applyFill="1" applyBorder="1" applyAlignment="1">
      <alignment vertical="center" wrapText="1"/>
    </xf>
    <xf numFmtId="0" fontId="1" fillId="9" borderId="4" xfId="0" applyFont="1" applyFill="1" applyBorder="1" applyAlignment="1">
      <alignment vertical="center" wrapText="1"/>
    </xf>
    <xf numFmtId="0" fontId="1" fillId="9" borderId="23" xfId="0" applyFont="1" applyFill="1" applyBorder="1" applyAlignment="1">
      <alignment vertical="center" wrapText="1"/>
    </xf>
    <xf numFmtId="0" fontId="0" fillId="9" borderId="23" xfId="0" applyFill="1" applyBorder="1" applyAlignment="1">
      <alignment vertical="center" wrapText="1"/>
    </xf>
    <xf numFmtId="0" fontId="0" fillId="9" borderId="5" xfId="0" applyFill="1" applyBorder="1" applyAlignment="1">
      <alignment vertical="center" wrapText="1"/>
    </xf>
    <xf numFmtId="0" fontId="1" fillId="10" borderId="17" xfId="0" applyFont="1" applyFill="1" applyBorder="1" applyAlignment="1">
      <alignment vertical="center" wrapText="1"/>
    </xf>
    <xf numFmtId="0" fontId="0" fillId="10" borderId="5" xfId="0" applyFill="1" applyBorder="1" applyAlignment="1">
      <alignment vertical="center" wrapText="1"/>
    </xf>
    <xf numFmtId="0" fontId="1" fillId="10" borderId="23" xfId="0" applyFont="1" applyFill="1" applyBorder="1" applyAlignment="1">
      <alignment vertical="center" wrapText="1"/>
    </xf>
    <xf numFmtId="0" fontId="0" fillId="10" borderId="23" xfId="0" applyFill="1" applyBorder="1" applyAlignment="1">
      <alignment vertical="center" wrapText="1"/>
    </xf>
    <xf numFmtId="0" fontId="0" fillId="10" borderId="23" xfId="0" applyFill="1" applyBorder="1" applyAlignment="1">
      <alignment vertical="top" wrapText="1"/>
    </xf>
    <xf numFmtId="0" fontId="0" fillId="10" borderId="5" xfId="0" applyFill="1" applyBorder="1" applyAlignment="1">
      <alignment vertical="top" wrapText="1"/>
    </xf>
    <xf numFmtId="0" fontId="13" fillId="10" borderId="23" xfId="0" applyFont="1" applyFill="1" applyBorder="1" applyAlignment="1">
      <alignment vertical="center" wrapText="1"/>
    </xf>
    <xf numFmtId="0" fontId="14" fillId="10" borderId="23" xfId="0" applyFont="1" applyFill="1" applyBorder="1" applyAlignment="1">
      <alignment vertical="center" wrapText="1"/>
    </xf>
    <xf numFmtId="0" fontId="0" fillId="10" borderId="23" xfId="0" applyFont="1" applyFill="1" applyBorder="1" applyAlignment="1">
      <alignment vertical="center" wrapText="1"/>
    </xf>
    <xf numFmtId="0" fontId="1" fillId="10" borderId="28" xfId="0" applyFont="1" applyFill="1" applyBorder="1" applyAlignment="1">
      <alignment vertical="center" wrapText="1"/>
    </xf>
    <xf numFmtId="0" fontId="0" fillId="10" borderId="26" xfId="0" applyFill="1" applyBorder="1" applyAlignment="1">
      <alignment vertical="center" wrapText="1"/>
    </xf>
    <xf numFmtId="0" fontId="0" fillId="10" borderId="33" xfId="0" applyFont="1" applyFill="1" applyBorder="1" applyAlignment="1">
      <alignment vertical="center" wrapText="1"/>
    </xf>
    <xf numFmtId="0" fontId="0" fillId="10" borderId="27" xfId="0" applyFill="1" applyBorder="1" applyAlignment="1">
      <alignment vertical="center" wrapText="1"/>
    </xf>
    <xf numFmtId="0" fontId="1" fillId="10" borderId="2" xfId="0" applyFont="1" applyFill="1" applyBorder="1" applyAlignment="1">
      <alignment vertical="center" wrapText="1"/>
    </xf>
    <xf numFmtId="0" fontId="0" fillId="10" borderId="22" xfId="0" applyFont="1" applyFill="1" applyBorder="1" applyAlignment="1">
      <alignment vertical="center" wrapText="1"/>
    </xf>
    <xf numFmtId="0" fontId="0" fillId="10" borderId="22" xfId="0" applyFill="1" applyBorder="1" applyAlignment="1">
      <alignment vertical="center" wrapText="1"/>
    </xf>
    <xf numFmtId="0" fontId="0" fillId="10" borderId="4" xfId="0" applyFont="1" applyFill="1" applyBorder="1" applyAlignment="1">
      <alignment vertical="center" wrapText="1"/>
    </xf>
    <xf numFmtId="0" fontId="0" fillId="10" borderId="4" xfId="0" applyFill="1" applyBorder="1" applyAlignment="1">
      <alignment vertical="center" wrapText="1"/>
    </xf>
    <xf numFmtId="0" fontId="1" fillId="10" borderId="22" xfId="0" applyFont="1" applyFill="1" applyBorder="1" applyAlignment="1">
      <alignment vertical="center" wrapText="1"/>
    </xf>
    <xf numFmtId="0" fontId="12" fillId="10" borderId="2" xfId="0" applyFont="1" applyFill="1" applyBorder="1" applyAlignment="1">
      <alignment vertical="center" wrapText="1"/>
    </xf>
    <xf numFmtId="0" fontId="14" fillId="10" borderId="22" xfId="0" applyFont="1" applyFill="1" applyBorder="1" applyAlignment="1">
      <alignment vertical="center" wrapText="1"/>
    </xf>
    <xf numFmtId="0" fontId="0" fillId="10" borderId="23" xfId="0" applyFill="1" applyBorder="1" applyAlignment="1">
      <alignment horizontal="left" vertical="center" wrapText="1" indent="4"/>
    </xf>
    <xf numFmtId="0" fontId="13" fillId="11" borderId="23" xfId="0" applyFont="1" applyFill="1" applyBorder="1" applyAlignment="1">
      <alignment vertical="center" wrapText="1"/>
    </xf>
    <xf numFmtId="0" fontId="1" fillId="11" borderId="27" xfId="0" applyFont="1" applyFill="1" applyBorder="1" applyAlignment="1">
      <alignment vertical="center" wrapText="1"/>
    </xf>
    <xf numFmtId="0" fontId="1" fillId="11" borderId="2" xfId="0" applyFont="1" applyFill="1" applyBorder="1" applyAlignment="1">
      <alignment vertical="center" wrapText="1"/>
    </xf>
    <xf numFmtId="0" fontId="0" fillId="11" borderId="22" xfId="0" applyFont="1" applyFill="1" applyBorder="1" applyAlignment="1">
      <alignment vertical="center"/>
    </xf>
    <xf numFmtId="0" fontId="13" fillId="11" borderId="22" xfId="0" applyFont="1" applyFill="1" applyBorder="1" applyAlignment="1">
      <alignment vertical="center"/>
    </xf>
    <xf numFmtId="0" fontId="13" fillId="11" borderId="22" xfId="0" applyFont="1" applyFill="1" applyBorder="1" applyAlignment="1">
      <alignment vertical="center" wrapText="1"/>
    </xf>
    <xf numFmtId="0" fontId="0" fillId="11" borderId="4" xfId="0" applyFont="1" applyFill="1" applyBorder="1" applyAlignment="1">
      <alignment vertical="center" wrapText="1"/>
    </xf>
    <xf numFmtId="0" fontId="1" fillId="11" borderId="23" xfId="0" applyFont="1" applyFill="1" applyBorder="1" applyAlignment="1">
      <alignment vertical="center" wrapText="1"/>
    </xf>
    <xf numFmtId="0" fontId="0" fillId="11" borderId="23" xfId="0" applyFill="1" applyBorder="1" applyAlignment="1">
      <alignment vertical="center" wrapText="1"/>
    </xf>
    <xf numFmtId="0" fontId="0" fillId="11" borderId="5" xfId="0" applyFill="1" applyBorder="1" applyAlignment="1">
      <alignment vertical="top" wrapText="1"/>
    </xf>
    <xf numFmtId="0" fontId="0" fillId="11" borderId="23" xfId="0" applyFill="1" applyBorder="1" applyAlignment="1">
      <alignment vertical="top" wrapText="1"/>
    </xf>
    <xf numFmtId="0" fontId="0" fillId="11" borderId="23" xfId="0" applyFont="1" applyFill="1" applyBorder="1" applyAlignment="1">
      <alignment vertical="center" wrapText="1"/>
    </xf>
    <xf numFmtId="0" fontId="0" fillId="11" borderId="5" xfId="0" applyFont="1" applyFill="1" applyBorder="1" applyAlignment="1">
      <alignment vertical="center" wrapText="1"/>
    </xf>
    <xf numFmtId="0" fontId="0" fillId="11" borderId="5" xfId="0" applyFill="1" applyBorder="1" applyAlignment="1">
      <alignment vertical="center" wrapText="1"/>
    </xf>
    <xf numFmtId="0" fontId="1" fillId="11" borderId="5" xfId="0" applyFont="1" applyFill="1" applyBorder="1" applyAlignment="1">
      <alignment vertical="center" wrapText="1"/>
    </xf>
    <xf numFmtId="0" fontId="0" fillId="11" borderId="4" xfId="0" applyFill="1" applyBorder="1" applyAlignment="1">
      <alignment vertical="center" wrapText="1"/>
    </xf>
    <xf numFmtId="0" fontId="0" fillId="2" borderId="0" xfId="0" applyFill="1" applyBorder="1" applyAlignment="1">
      <alignment vertical="top"/>
    </xf>
    <xf numFmtId="0" fontId="0" fillId="0" borderId="0" xfId="0" applyFill="1"/>
    <xf numFmtId="0" fontId="15" fillId="0" borderId="0" xfId="0" applyFont="1" applyFill="1"/>
    <xf numFmtId="0" fontId="0" fillId="0" borderId="0" xfId="0" applyFill="1" applyAlignment="1">
      <alignment wrapText="1"/>
    </xf>
    <xf numFmtId="0" fontId="3" fillId="12" borderId="0" xfId="2" applyFont="1" applyFill="1"/>
    <xf numFmtId="0" fontId="3" fillId="12" borderId="0" xfId="2" applyFont="1" applyFill="1" applyBorder="1" applyAlignment="1">
      <alignment horizontal="center"/>
    </xf>
    <xf numFmtId="0" fontId="7" fillId="12" borderId="0" xfId="2" applyFont="1" applyFill="1" applyAlignment="1">
      <alignment horizontal="left" indent="4"/>
    </xf>
    <xf numFmtId="0" fontId="5" fillId="12" borderId="0" xfId="0" applyFont="1" applyFill="1"/>
    <xf numFmtId="0" fontId="6" fillId="13" borderId="8" xfId="2" applyFont="1" applyFill="1" applyBorder="1"/>
    <xf numFmtId="9" fontId="4" fillId="13" borderId="17" xfId="1" applyFont="1" applyFill="1" applyBorder="1" applyAlignment="1">
      <alignment horizontal="left"/>
    </xf>
    <xf numFmtId="0" fontId="14" fillId="13" borderId="8" xfId="0" applyFont="1" applyFill="1" applyBorder="1"/>
    <xf numFmtId="0" fontId="14" fillId="13" borderId="17" xfId="0" applyFont="1" applyFill="1" applyBorder="1"/>
    <xf numFmtId="0" fontId="14" fillId="13" borderId="18" xfId="0" applyFont="1" applyFill="1" applyBorder="1"/>
    <xf numFmtId="0" fontId="14" fillId="13" borderId="23" xfId="0" applyFont="1" applyFill="1" applyBorder="1"/>
    <xf numFmtId="0" fontId="14" fillId="13" borderId="9" xfId="0" applyFont="1" applyFill="1" applyBorder="1"/>
    <xf numFmtId="0" fontId="14" fillId="13" borderId="5" xfId="0" applyFont="1" applyFill="1" applyBorder="1"/>
    <xf numFmtId="0" fontId="21" fillId="10" borderId="18" xfId="0" applyFont="1" applyFill="1" applyBorder="1"/>
    <xf numFmtId="0" fontId="21" fillId="0" borderId="23" xfId="0" applyFont="1" applyBorder="1"/>
    <xf numFmtId="0" fontId="23" fillId="8" borderId="18" xfId="0" applyFont="1" applyFill="1" applyBorder="1"/>
    <xf numFmtId="0" fontId="21" fillId="11" borderId="18" xfId="0" applyFont="1" applyFill="1" applyBorder="1"/>
    <xf numFmtId="0" fontId="21" fillId="9" borderId="9" xfId="0" applyFont="1" applyFill="1" applyBorder="1"/>
    <xf numFmtId="0" fontId="21" fillId="0" borderId="5" xfId="0" applyFont="1" applyBorder="1" applyAlignment="1">
      <alignment wrapText="1"/>
    </xf>
    <xf numFmtId="0" fontId="24" fillId="0" borderId="0" xfId="0" applyFont="1"/>
    <xf numFmtId="0" fontId="16" fillId="0" borderId="0" xfId="2" applyFont="1" applyAlignment="1">
      <alignment vertical="top"/>
    </xf>
    <xf numFmtId="0" fontId="3" fillId="0" borderId="0" xfId="10" applyAlignment="1">
      <alignment horizontal="left" vertical="top" wrapText="1"/>
    </xf>
    <xf numFmtId="0" fontId="3" fillId="0" borderId="0" xfId="10" applyAlignment="1">
      <alignment horizontal="left"/>
    </xf>
    <xf numFmtId="0" fontId="18" fillId="0" borderId="0" xfId="10" applyFont="1" applyAlignment="1">
      <alignment vertical="top" wrapText="1"/>
    </xf>
    <xf numFmtId="0" fontId="18" fillId="0" borderId="0" xfId="10" applyFont="1" applyAlignment="1">
      <alignment horizontal="left" vertical="top" wrapText="1"/>
    </xf>
    <xf numFmtId="0" fontId="16" fillId="0" borderId="0" xfId="10" applyFont="1" applyAlignment="1">
      <alignment horizontal="center"/>
    </xf>
    <xf numFmtId="0" fontId="19" fillId="0" borderId="0" xfId="10" applyFont="1" applyAlignment="1">
      <alignment horizontal="center" vertical="top" wrapText="1"/>
    </xf>
    <xf numFmtId="0" fontId="0" fillId="0" borderId="2" xfId="0" applyBorder="1" applyAlignment="1">
      <alignment horizontal="center"/>
    </xf>
    <xf numFmtId="0" fontId="0" fillId="0" borderId="4" xfId="0" applyBorder="1" applyAlignment="1">
      <alignment horizontal="center"/>
    </xf>
    <xf numFmtId="0" fontId="0" fillId="0" borderId="22" xfId="0" applyBorder="1" applyAlignment="1">
      <alignment horizontal="center"/>
    </xf>
    <xf numFmtId="0" fontId="0" fillId="0" borderId="2" xfId="0" applyBorder="1" applyAlignment="1">
      <alignment horizontal="center" vertical="top" wrapText="1"/>
    </xf>
    <xf numFmtId="0" fontId="0" fillId="0" borderId="22" xfId="0" applyBorder="1" applyAlignment="1">
      <alignment horizontal="center" vertical="top" wrapText="1"/>
    </xf>
    <xf numFmtId="0" fontId="0" fillId="0" borderId="2" xfId="0" applyBorder="1" applyAlignment="1">
      <alignment horizontal="center" wrapText="1"/>
    </xf>
    <xf numFmtId="0" fontId="0" fillId="0" borderId="22" xfId="0" applyBorder="1" applyAlignment="1">
      <alignment horizontal="center" wrapText="1"/>
    </xf>
    <xf numFmtId="0" fontId="0" fillId="0" borderId="4" xfId="0" applyBorder="1" applyAlignment="1">
      <alignment horizontal="center" wrapText="1"/>
    </xf>
    <xf numFmtId="0" fontId="0" fillId="0" borderId="4" xfId="0" applyBorder="1" applyAlignment="1">
      <alignment horizontal="center" vertical="top" wrapText="1"/>
    </xf>
    <xf numFmtId="0" fontId="0" fillId="0" borderId="30" xfId="0" applyBorder="1" applyAlignment="1">
      <alignment horizontal="center"/>
    </xf>
    <xf numFmtId="0" fontId="0" fillId="0" borderId="32" xfId="0" applyBorder="1" applyAlignment="1">
      <alignment horizontal="center"/>
    </xf>
    <xf numFmtId="0" fontId="1" fillId="10" borderId="2" xfId="0" applyFont="1" applyFill="1" applyBorder="1" applyAlignment="1">
      <alignment vertical="center" wrapText="1"/>
    </xf>
    <xf numFmtId="0" fontId="1" fillId="10" borderId="4" xfId="0" applyFont="1" applyFill="1" applyBorder="1" applyAlignment="1">
      <alignment vertical="center" wrapText="1"/>
    </xf>
    <xf numFmtId="0" fontId="0" fillId="0" borderId="2" xfId="0" applyBorder="1" applyAlignment="1">
      <alignment vertical="center" wrapText="1"/>
    </xf>
    <xf numFmtId="0" fontId="0" fillId="0" borderId="22" xfId="0" applyBorder="1" applyAlignment="1">
      <alignment vertical="center" wrapText="1"/>
    </xf>
    <xf numFmtId="0" fontId="0" fillId="0" borderId="4" xfId="0" applyBorder="1" applyAlignment="1">
      <alignment vertical="center" wrapText="1"/>
    </xf>
    <xf numFmtId="0" fontId="1" fillId="10" borderId="29" xfId="0" applyFont="1" applyFill="1" applyBorder="1" applyAlignment="1">
      <alignment vertical="center" wrapText="1"/>
    </xf>
    <xf numFmtId="0" fontId="1" fillId="10" borderId="31" xfId="0" applyFont="1" applyFill="1" applyBorder="1" applyAlignment="1">
      <alignment vertical="center" wrapText="1"/>
    </xf>
    <xf numFmtId="0" fontId="1" fillId="11" borderId="28" xfId="0" applyFont="1" applyFill="1" applyBorder="1" applyAlignment="1">
      <alignment vertical="center" wrapText="1"/>
    </xf>
    <xf numFmtId="0" fontId="1" fillId="11" borderId="26" xfId="0" applyFont="1" applyFill="1" applyBorder="1" applyAlignment="1">
      <alignment vertical="center" wrapTex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8" borderId="2" xfId="0" applyFill="1" applyBorder="1" applyAlignment="1">
      <alignment vertical="center" wrapText="1"/>
    </xf>
    <xf numFmtId="0" fontId="0" fillId="8" borderId="4" xfId="0" applyFill="1" applyBorder="1" applyAlignment="1">
      <alignment vertical="center" wrapText="1"/>
    </xf>
    <xf numFmtId="0" fontId="1" fillId="11" borderId="2" xfId="0" applyFont="1" applyFill="1" applyBorder="1" applyAlignment="1">
      <alignment vertical="center" wrapText="1"/>
    </xf>
    <xf numFmtId="0" fontId="1" fillId="11" borderId="4" xfId="0" applyFont="1" applyFill="1" applyBorder="1" applyAlignment="1">
      <alignment vertical="center" wrapText="1"/>
    </xf>
    <xf numFmtId="0" fontId="25" fillId="7" borderId="8" xfId="0" applyFont="1" applyFill="1" applyBorder="1" applyAlignment="1">
      <alignment horizontal="center"/>
    </xf>
    <xf numFmtId="0" fontId="25" fillId="7" borderId="17" xfId="0" applyFont="1" applyFill="1" applyBorder="1" applyAlignment="1">
      <alignment horizontal="center"/>
    </xf>
    <xf numFmtId="0" fontId="20" fillId="5" borderId="0" xfId="0" applyFont="1" applyFill="1" applyAlignment="1">
      <alignment horizontal="center" wrapText="1"/>
    </xf>
    <xf numFmtId="0" fontId="0" fillId="0" borderId="2" xfId="0" applyBorder="1" applyAlignment="1">
      <alignment wrapText="1"/>
    </xf>
    <xf numFmtId="0" fontId="0" fillId="0" borderId="22" xfId="0" applyBorder="1" applyAlignment="1">
      <alignment wrapText="1"/>
    </xf>
    <xf numFmtId="0" fontId="0" fillId="0" borderId="4" xfId="0" applyBorder="1" applyAlignment="1">
      <alignment wrapText="1"/>
    </xf>
    <xf numFmtId="0" fontId="1" fillId="10" borderId="22" xfId="0" applyFont="1" applyFill="1" applyBorder="1" applyAlignment="1">
      <alignment vertical="center" wrapText="1"/>
    </xf>
    <xf numFmtId="0" fontId="1" fillId="9" borderId="22" xfId="0" applyFont="1" applyFill="1" applyBorder="1" applyAlignment="1">
      <alignment vertical="center" wrapText="1"/>
    </xf>
    <xf numFmtId="0" fontId="1" fillId="9" borderId="4" xfId="0" applyFont="1" applyFill="1" applyBorder="1" applyAlignment="1">
      <alignment vertical="center" wrapText="1"/>
    </xf>
    <xf numFmtId="0" fontId="0" fillId="5" borderId="0" xfId="0" applyFill="1" applyAlignment="1">
      <alignment horizontal="center"/>
    </xf>
    <xf numFmtId="0" fontId="22" fillId="0" borderId="0" xfId="0" applyFont="1" applyAlignment="1">
      <alignment horizontal="center" vertical="top" wrapText="1"/>
    </xf>
    <xf numFmtId="9" fontId="4" fillId="12" borderId="11" xfId="2" applyNumberFormat="1" applyFont="1" applyFill="1" applyBorder="1" applyAlignment="1">
      <alignment horizontal="center"/>
    </xf>
    <xf numFmtId="9" fontId="4" fillId="12" borderId="15" xfId="2" applyNumberFormat="1" applyFont="1" applyFill="1" applyBorder="1" applyAlignment="1">
      <alignment horizontal="center"/>
    </xf>
    <xf numFmtId="9" fontId="4" fillId="12" borderId="12" xfId="2" applyNumberFormat="1" applyFont="1" applyFill="1" applyBorder="1" applyAlignment="1">
      <alignment horizontal="center"/>
    </xf>
    <xf numFmtId="9" fontId="3" fillId="12" borderId="8" xfId="1" applyFont="1" applyFill="1" applyBorder="1" applyAlignment="1">
      <alignment horizontal="center" wrapText="1"/>
    </xf>
    <xf numFmtId="9" fontId="3" fillId="12" borderId="16" xfId="1" applyFont="1" applyFill="1" applyBorder="1" applyAlignment="1">
      <alignment horizontal="center" wrapText="1"/>
    </xf>
    <xf numFmtId="9" fontId="3" fillId="12" borderId="17" xfId="1" applyFont="1" applyFill="1" applyBorder="1" applyAlignment="1">
      <alignment horizontal="center" wrapText="1"/>
    </xf>
    <xf numFmtId="9" fontId="3" fillId="12" borderId="9" xfId="1" applyFont="1" applyFill="1" applyBorder="1" applyAlignment="1">
      <alignment horizontal="center" wrapText="1"/>
    </xf>
    <xf numFmtId="9" fontId="3" fillId="12" borderId="10" xfId="1" applyFont="1" applyFill="1" applyBorder="1" applyAlignment="1">
      <alignment horizontal="center" wrapText="1"/>
    </xf>
    <xf numFmtId="9" fontId="3" fillId="12" borderId="5" xfId="1" applyFont="1" applyFill="1" applyBorder="1" applyAlignment="1">
      <alignment horizontal="center" wrapText="1"/>
    </xf>
    <xf numFmtId="0" fontId="3" fillId="0" borderId="2" xfId="2" applyFont="1" applyBorder="1" applyAlignment="1">
      <alignment horizontal="left" vertical="center" wrapText="1"/>
    </xf>
    <xf numFmtId="0" fontId="3" fillId="0" borderId="4" xfId="2" applyFont="1" applyBorder="1" applyAlignment="1">
      <alignment horizontal="left" vertical="center" wrapText="1"/>
    </xf>
    <xf numFmtId="0" fontId="3" fillId="0" borderId="11" xfId="2" applyFont="1" applyBorder="1" applyAlignment="1">
      <alignment vertical="center"/>
    </xf>
    <xf numFmtId="0" fontId="3" fillId="0" borderId="12" xfId="2" applyFont="1" applyBorder="1" applyAlignment="1">
      <alignment vertical="center"/>
    </xf>
    <xf numFmtId="0" fontId="3" fillId="0" borderId="8" xfId="2" applyFont="1" applyBorder="1" applyAlignment="1">
      <alignment horizontal="left" vertical="center" wrapText="1"/>
    </xf>
    <xf numFmtId="0" fontId="3" fillId="0" borderId="9" xfId="2" applyFont="1" applyBorder="1" applyAlignment="1">
      <alignment horizontal="left" vertical="center" wrapText="1"/>
    </xf>
    <xf numFmtId="0" fontId="3" fillId="0" borderId="9" xfId="2" applyFont="1" applyBorder="1" applyAlignment="1">
      <alignment vertical="center" wrapText="1"/>
    </xf>
    <xf numFmtId="0" fontId="3" fillId="0" borderId="10" xfId="2" applyFont="1" applyBorder="1" applyAlignment="1">
      <alignment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3" fillId="0" borderId="2" xfId="2" applyFont="1" applyBorder="1" applyAlignment="1">
      <alignment horizontal="left" vertical="center"/>
    </xf>
    <xf numFmtId="0" fontId="3" fillId="0" borderId="4" xfId="2" applyFont="1" applyBorder="1" applyAlignment="1">
      <alignment horizontal="left" vertical="center"/>
    </xf>
    <xf numFmtId="0" fontId="3" fillId="2" borderId="2" xfId="2" applyFont="1" applyFill="1" applyBorder="1" applyAlignment="1">
      <alignment horizontal="left" vertical="center"/>
    </xf>
    <xf numFmtId="0" fontId="3" fillId="2" borderId="4" xfId="2" applyFont="1" applyFill="1" applyBorder="1" applyAlignment="1">
      <alignment horizontal="left" vertical="center"/>
    </xf>
    <xf numFmtId="0" fontId="3" fillId="0" borderId="0" xfId="2" applyFont="1" applyAlignment="1">
      <alignment horizontal="center"/>
    </xf>
    <xf numFmtId="0" fontId="3" fillId="0" borderId="0" xfId="2" applyFont="1" applyBorder="1" applyAlignment="1">
      <alignment wrapText="1"/>
    </xf>
    <xf numFmtId="0" fontId="3" fillId="13" borderId="9" xfId="2" applyFont="1" applyFill="1" applyBorder="1" applyAlignment="1">
      <alignment horizontal="left"/>
    </xf>
    <xf numFmtId="0" fontId="3" fillId="13" borderId="5" xfId="2" applyFont="1" applyFill="1" applyBorder="1" applyAlignment="1">
      <alignment horizontal="left"/>
    </xf>
    <xf numFmtId="0" fontId="0" fillId="7" borderId="1" xfId="0" applyFill="1" applyBorder="1" applyAlignment="1">
      <alignment horizontal="center"/>
    </xf>
    <xf numFmtId="0" fontId="0" fillId="7" borderId="24" xfId="0" applyFill="1" applyBorder="1" applyAlignment="1">
      <alignment horizontal="center"/>
    </xf>
    <xf numFmtId="0" fontId="0" fillId="7" borderId="25" xfId="0" applyFill="1" applyBorder="1" applyAlignment="1">
      <alignment horizontal="center"/>
    </xf>
    <xf numFmtId="0" fontId="26" fillId="0" borderId="0" xfId="0" applyFont="1" applyAlignment="1">
      <alignment horizontal="center" wrapText="1"/>
    </xf>
    <xf numFmtId="0" fontId="27" fillId="0" borderId="0" xfId="13" applyAlignment="1">
      <alignment horizontal="center" vertical="top"/>
    </xf>
  </cellXfs>
  <cellStyles count="14">
    <cellStyle name="Comma 2" xfId="5"/>
    <cellStyle name="Currency 2" xfId="6"/>
    <cellStyle name="Currency 3" xfId="7"/>
    <cellStyle name="Currency 4" xfId="3"/>
    <cellStyle name="Hyperlink" xfId="13" builtinId="8"/>
    <cellStyle name="Normal" xfId="0" builtinId="0"/>
    <cellStyle name="Normal 2" xfId="8"/>
    <cellStyle name="Normal 2 2" xfId="9"/>
    <cellStyle name="Normal 3" xfId="10"/>
    <cellStyle name="Normal 4" xfId="2"/>
    <cellStyle name="Percent" xfId="1" builtinId="5"/>
    <cellStyle name="Percent 2" xfId="11"/>
    <cellStyle name="Percent 3" xfId="12"/>
    <cellStyle name="Percent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theme" Target="theme/theme1.xml"/><Relationship Id="rId1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4" Type="http://schemas.openxmlformats.org/officeDocument/2006/relationships/image" Target="../media/image5.png"/><Relationship Id="rId5" Type="http://schemas.openxmlformats.org/officeDocument/2006/relationships/image" Target="../media/image6.png"/><Relationship Id="rId6" Type="http://schemas.openxmlformats.org/officeDocument/2006/relationships/image" Target="../media/image7.png"/><Relationship Id="rId1" Type="http://schemas.openxmlformats.org/officeDocument/2006/relationships/image" Target="../media/image2.pn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4" Type="http://schemas.openxmlformats.org/officeDocument/2006/relationships/image" Target="../media/image11.png"/><Relationship Id="rId5" Type="http://schemas.openxmlformats.org/officeDocument/2006/relationships/image" Target="../media/image12.png"/><Relationship Id="rId1" Type="http://schemas.openxmlformats.org/officeDocument/2006/relationships/image" Target="../media/image8.png"/><Relationship Id="rId2"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25400</xdr:colOff>
      <xdr:row>21</xdr:row>
      <xdr:rowOff>317500</xdr:rowOff>
    </xdr:from>
    <xdr:to>
      <xdr:col>9</xdr:col>
      <xdr:colOff>463550</xdr:colOff>
      <xdr:row>24</xdr:row>
      <xdr:rowOff>0</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25400" y="4349750"/>
          <a:ext cx="9899650"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Some</a:t>
          </a:r>
          <a:r>
            <a:rPr lang="en-US" sz="1100" baseline="0"/>
            <a:t> other modelling tools and their descriptions can be found at:</a:t>
          </a:r>
        </a:p>
        <a:p>
          <a:r>
            <a:rPr lang="en-US" sz="1100" baseline="0"/>
            <a:t>https://leap.sei.org/default.asp?action=tools</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twoCellAnchor editAs="oneCell">
    <xdr:from>
      <xdr:col>8</xdr:col>
      <xdr:colOff>1432108</xdr:colOff>
      <xdr:row>26</xdr:row>
      <xdr:rowOff>143496</xdr:rowOff>
    </xdr:from>
    <xdr:to>
      <xdr:col>8</xdr:col>
      <xdr:colOff>2681452</xdr:colOff>
      <xdr:row>29</xdr:row>
      <xdr:rowOff>191230</xdr:rowOff>
    </xdr:to>
    <xdr:pic>
      <xdr:nvPicPr>
        <xdr:cNvPr id="3" name="Picture 2" descr="Logo, company name&#10;&#10;Description automatically generated">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04062" y="5413266"/>
          <a:ext cx="1249344" cy="1127964"/>
        </a:xfrm>
        <a:prstGeom prst="rect">
          <a:avLst/>
        </a:prstGeom>
      </xdr:spPr>
    </xdr:pic>
    <xdr:clientData/>
  </xdr:twoCellAnchor>
  <xdr:twoCellAnchor>
    <xdr:from>
      <xdr:col>0</xdr:col>
      <xdr:colOff>12700</xdr:colOff>
      <xdr:row>20</xdr:row>
      <xdr:rowOff>273050</xdr:rowOff>
    </xdr:from>
    <xdr:to>
      <xdr:col>9</xdr:col>
      <xdr:colOff>450850</xdr:colOff>
      <xdr:row>21</xdr:row>
      <xdr:rowOff>254000</xdr:rowOff>
    </xdr:to>
    <xdr:sp macro="" textlink="">
      <xdr:nvSpPr>
        <xdr:cNvPr id="4" name="TextBox 3">
          <a:extLst>
            <a:ext uri="{FF2B5EF4-FFF2-40B4-BE49-F238E27FC236}">
              <a16:creationId xmlns="" xmlns:a16="http://schemas.microsoft.com/office/drawing/2014/main" id="{00000000-0008-0000-0000-000004000000}"/>
            </a:ext>
          </a:extLst>
        </xdr:cNvPr>
        <xdr:cNvSpPr txBox="1"/>
      </xdr:nvSpPr>
      <xdr:spPr>
        <a:xfrm>
          <a:off x="12700" y="3746500"/>
          <a:ext cx="9899650" cy="53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that it is helpful if</a:t>
          </a:r>
          <a:r>
            <a:rPr lang="en-US" sz="1100" baseline="0"/>
            <a:t> stakeholder consultations have been completed on scoping your mitigation analysis before using this tool as some outputs from the project scoping may be needed to assign your intensity weightings in the score sheet</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179293</xdr:rowOff>
    </xdr:from>
    <xdr:ext cx="10521950" cy="5244353"/>
    <xdr:sp macro="" textlink="">
      <xdr:nvSpPr>
        <xdr:cNvPr id="2" name="TextBox 1">
          <a:extLst>
            <a:ext uri="{FF2B5EF4-FFF2-40B4-BE49-F238E27FC236}">
              <a16:creationId xmlns="" xmlns:a16="http://schemas.microsoft.com/office/drawing/2014/main" id="{00000000-0008-0000-0300-000007000000}"/>
            </a:ext>
          </a:extLst>
        </xdr:cNvPr>
        <xdr:cNvSpPr txBox="1"/>
      </xdr:nvSpPr>
      <xdr:spPr>
        <a:xfrm>
          <a:off x="672353" y="179293"/>
          <a:ext cx="10521950" cy="5244353"/>
        </a:xfrm>
        <a:prstGeom prst="rect">
          <a:avLst/>
        </a:prstGeom>
        <a:solidFill>
          <a:sysClr val="window" lastClr="FFFFFF"/>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Synopsis of Each Tool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rPr>
            <a:t>GACMO - is an excel based GHG modelling tool, capable of covering all sectors with a wide variety of mitigation actions. It is open access and very useful for quantifying emission reduction and cost for selected mitigation actions. Projections pathways are exogenous to the model, with little energy supply/demand linkages in the model outputs where mitigation actions are assessed as technologies in isolation.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rPr>
            <a:t> LEAP - is a windows based GHG modelling tool, capable of covering all sectors with a wide variety of mitigation actions (more detailed for the energy sector). Though not open access, it has been offered free to A&amp;B for this project. Projection pathways are endogenous to the model (by linking with GHG emission drivers) and there can be detailed energy supply/demand linkages in the model outputs, allowing for optimization functionality in the Electricity Sector. LEAP can also model cost impacts and assessment of non-climate GHG impacts.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rPr>
            <a:t>PROSPECTS+ - is an excel based modelling tool, covering all sectors but with more detailed representation of the building and transport sector. Though it can do some economic impact modelling, it does not represent cost of mitigation actions nor can it be used for optimization functionality within the electrical sector. There are “plug in” tools that works with PROSPECTS+ to perform more detailed SDG and air pollution analysis for the electrical sector.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139700</xdr:rowOff>
    </xdr:from>
    <xdr:to>
      <xdr:col>10</xdr:col>
      <xdr:colOff>596900</xdr:colOff>
      <xdr:row>20</xdr:row>
      <xdr:rowOff>95250</xdr:rowOff>
    </xdr:to>
    <xdr:pic>
      <xdr:nvPicPr>
        <xdr:cNvPr id="3" name="Picture 2">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8000"/>
          <a:ext cx="6692900" cy="327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190500</xdr:colOff>
      <xdr:row>3</xdr:row>
      <xdr:rowOff>95250</xdr:rowOff>
    </xdr:from>
    <xdr:to>
      <xdr:col>16</xdr:col>
      <xdr:colOff>609600</xdr:colOff>
      <xdr:row>11</xdr:row>
      <xdr:rowOff>177800</xdr:rowOff>
    </xdr:to>
    <xdr:pic>
      <xdr:nvPicPr>
        <xdr:cNvPr id="5" name="Picture 4">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6100" y="647700"/>
          <a:ext cx="3467100" cy="155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317500</xdr:colOff>
      <xdr:row>15</xdr:row>
      <xdr:rowOff>69850</xdr:rowOff>
    </xdr:from>
    <xdr:to>
      <xdr:col>16</xdr:col>
      <xdr:colOff>584200</xdr:colOff>
      <xdr:row>21</xdr:row>
      <xdr:rowOff>19050</xdr:rowOff>
    </xdr:to>
    <xdr:pic>
      <xdr:nvPicPr>
        <xdr:cNvPr id="6" name="Picture 5">
          <a:extLst>
            <a:ext uri="{FF2B5EF4-FFF2-40B4-BE49-F238E27FC236}">
              <a16:creationId xmlns=""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3100" y="2832100"/>
          <a:ext cx="3314700" cy="105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155658</xdr:rowOff>
    </xdr:from>
    <xdr:to>
      <xdr:col>16</xdr:col>
      <xdr:colOff>641350</xdr:colOff>
      <xdr:row>41</xdr:row>
      <xdr:rowOff>133349</xdr:rowOff>
    </xdr:to>
    <xdr:pic>
      <xdr:nvPicPr>
        <xdr:cNvPr id="8" name="Picture 7">
          <a:extLst>
            <a:ext uri="{FF2B5EF4-FFF2-40B4-BE49-F238E27FC236}">
              <a16:creationId xmlns=""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943558"/>
          <a:ext cx="10394950" cy="2739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8</xdr:col>
      <xdr:colOff>482600</xdr:colOff>
      <xdr:row>68</xdr:row>
      <xdr:rowOff>149386</xdr:rowOff>
    </xdr:to>
    <xdr:pic>
      <xdr:nvPicPr>
        <xdr:cNvPr id="10" name="Picture 9" descr="C:\Users\Charlie\AppData\Local\Temp\SNAGHTML7b50c0.PNG">
          <a:extLst>
            <a:ext uri="{FF2B5EF4-FFF2-40B4-BE49-F238E27FC236}">
              <a16:creationId xmlns="" xmlns:a16="http://schemas.microsoft.com/office/drawing/2014/main" id="{00000000-0008-0000-0200-00000A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401" t="11742" r="868" b="4469"/>
        <a:stretch/>
      </xdr:blipFill>
      <xdr:spPr bwMode="auto">
        <a:xfrm>
          <a:off x="0" y="8655050"/>
          <a:ext cx="5359400" cy="4016536"/>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298450</xdr:colOff>
      <xdr:row>47</xdr:row>
      <xdr:rowOff>38100</xdr:rowOff>
    </xdr:from>
    <xdr:to>
      <xdr:col>17</xdr:col>
      <xdr:colOff>209320</xdr:colOff>
      <xdr:row>68</xdr:row>
      <xdr:rowOff>173225</xdr:rowOff>
    </xdr:to>
    <xdr:pic>
      <xdr:nvPicPr>
        <xdr:cNvPr id="11" name="Picture 10" descr="C:\Users\Charlie\AppData\Local\Temp\SNAGHTML46a322d.PNG">
          <a:extLst>
            <a:ext uri="{FF2B5EF4-FFF2-40B4-BE49-F238E27FC236}">
              <a16:creationId xmlns=""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84850" y="8693150"/>
          <a:ext cx="6146570" cy="400227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14</xdr:col>
      <xdr:colOff>279400</xdr:colOff>
      <xdr:row>29</xdr:row>
      <xdr:rowOff>177800</xdr:rowOff>
    </xdr:to>
    <xdr:pic>
      <xdr:nvPicPr>
        <xdr:cNvPr id="4" name="Picture 3">
          <a:extLst>
            <a:ext uri="{FF2B5EF4-FFF2-40B4-BE49-F238E27FC236}">
              <a16:creationId xmlns=""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8774289" cy="3846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82550</xdr:rowOff>
    </xdr:from>
    <xdr:to>
      <xdr:col>14</xdr:col>
      <xdr:colOff>419100</xdr:colOff>
      <xdr:row>49</xdr:row>
      <xdr:rowOff>120650</xdr:rowOff>
    </xdr:to>
    <xdr:pic>
      <xdr:nvPicPr>
        <xdr:cNvPr id="6" name="Picture 5">
          <a:extLst>
            <a:ext uri="{FF2B5EF4-FFF2-40B4-BE49-F238E27FC236}">
              <a16:creationId xmlns=""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585883"/>
          <a:ext cx="8913989" cy="352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192617</xdr:colOff>
      <xdr:row>49</xdr:row>
      <xdr:rowOff>10583</xdr:rowOff>
    </xdr:from>
    <xdr:to>
      <xdr:col>14</xdr:col>
      <xdr:colOff>294217</xdr:colOff>
      <xdr:row>63</xdr:row>
      <xdr:rowOff>168627</xdr:rowOff>
    </xdr:to>
    <xdr:pic>
      <xdr:nvPicPr>
        <xdr:cNvPr id="9" name="Picture 8">
          <a:extLst>
            <a:ext uri="{FF2B5EF4-FFF2-40B4-BE49-F238E27FC236}">
              <a16:creationId xmlns=""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2617" y="8999361"/>
          <a:ext cx="8596489" cy="272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12700</xdr:rowOff>
    </xdr:from>
    <xdr:to>
      <xdr:col>14</xdr:col>
      <xdr:colOff>406400</xdr:colOff>
      <xdr:row>84</xdr:row>
      <xdr:rowOff>82551</xdr:rowOff>
    </xdr:to>
    <xdr:pic>
      <xdr:nvPicPr>
        <xdr:cNvPr id="10" name="Picture 9">
          <a:extLst>
            <a:ext uri="{FF2B5EF4-FFF2-40B4-BE49-F238E27FC236}">
              <a16:creationId xmlns=""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1936589"/>
          <a:ext cx="8901289" cy="3555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138289</xdr:colOff>
      <xdr:row>85</xdr:row>
      <xdr:rowOff>140405</xdr:rowOff>
    </xdr:from>
    <xdr:to>
      <xdr:col>14</xdr:col>
      <xdr:colOff>424039</xdr:colOff>
      <xdr:row>102</xdr:row>
      <xdr:rowOff>7762</xdr:rowOff>
    </xdr:to>
    <xdr:pic>
      <xdr:nvPicPr>
        <xdr:cNvPr id="11" name="Picture 10">
          <a:extLst>
            <a:ext uri="{FF2B5EF4-FFF2-40B4-BE49-F238E27FC236}">
              <a16:creationId xmlns=""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8289" y="15733183"/>
          <a:ext cx="8780639" cy="2985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nnie.boodlal/Desktop/F%20Gas%20work/F%20Gas%20Workbook_Feb%2020th.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Calc"/>
      <sheetName val="Input Data (Sheet 1)"/>
      <sheetName val="Data"/>
      <sheetName val="Do_Not_Edit"/>
    </sheetNames>
    <sheetDataSet>
      <sheetData sheetId="0"/>
      <sheetData sheetId="1">
        <row r="16">
          <cell r="C16">
            <v>0</v>
          </cell>
        </row>
        <row r="17">
          <cell r="C17">
            <v>0</v>
          </cell>
        </row>
        <row r="18">
          <cell r="C18">
            <v>0</v>
          </cell>
        </row>
        <row r="21">
          <cell r="C21">
            <v>1997</v>
          </cell>
        </row>
        <row r="28">
          <cell r="C28">
            <v>0.25</v>
          </cell>
        </row>
      </sheetData>
      <sheetData sheetId="2"/>
      <sheetData sheetId="3">
        <row r="20">
          <cell r="C20" t="str">
            <v>HFC-23Production</v>
          </cell>
          <cell r="D20" t="str">
            <v>HFC-23Import</v>
          </cell>
          <cell r="E20" t="str">
            <v>HFC-23Export</v>
          </cell>
          <cell r="F20" t="str">
            <v>HFC-32Production</v>
          </cell>
          <cell r="G20" t="str">
            <v>HFC-32Import</v>
          </cell>
          <cell r="H20" t="str">
            <v>HFC-32Export</v>
          </cell>
          <cell r="I20" t="str">
            <v>HFC-125Production</v>
          </cell>
          <cell r="J20" t="str">
            <v>HFC-125Import</v>
          </cell>
          <cell r="K20" t="str">
            <v>HFC-125Export</v>
          </cell>
          <cell r="L20" t="str">
            <v>HFC-134aProduction</v>
          </cell>
          <cell r="M20" t="str">
            <v>HFC-134aImport</v>
          </cell>
          <cell r="N20" t="str">
            <v>HFC-134aExport</v>
          </cell>
          <cell r="O20" t="str">
            <v>HFC-143aProduction</v>
          </cell>
          <cell r="P20" t="str">
            <v>HFC-143aImport</v>
          </cell>
          <cell r="Q20" t="str">
            <v>HFC-143aExport</v>
          </cell>
          <cell r="R20" t="str">
            <v>HFC-152aProduction</v>
          </cell>
          <cell r="S20" t="str">
            <v>HFC-152aImport</v>
          </cell>
          <cell r="T20" t="str">
            <v>HFC-152aExport</v>
          </cell>
          <cell r="U20" t="str">
            <v>HFC-227eaProduction</v>
          </cell>
          <cell r="V20" t="str">
            <v>HFC-227eaImport</v>
          </cell>
          <cell r="W20" t="str">
            <v>HFC-227eaExport</v>
          </cell>
          <cell r="X20" t="str">
            <v>HFC-236faProduction</v>
          </cell>
          <cell r="Y20" t="str">
            <v>HFC-236faImport</v>
          </cell>
          <cell r="Z20" t="str">
            <v>HFC-236faExport</v>
          </cell>
        </row>
        <row r="21">
          <cell r="B21" t="str">
            <v>Data for previous years</v>
          </cell>
        </row>
        <row r="22">
          <cell r="B22" t="str">
            <v>Year</v>
          </cell>
          <cell r="C22" t="str">
            <v>HFC-23</v>
          </cell>
          <cell r="F22" t="str">
            <v>HFC-32</v>
          </cell>
          <cell r="I22" t="str">
            <v>HFC-125</v>
          </cell>
          <cell r="L22" t="str">
            <v>HFC-134a</v>
          </cell>
          <cell r="O22" t="str">
            <v>HFC-143a</v>
          </cell>
          <cell r="R22" t="str">
            <v>HFC-152a</v>
          </cell>
          <cell r="U22" t="str">
            <v>HFC-227ea</v>
          </cell>
          <cell r="X22" t="str">
            <v>HFC-236fa</v>
          </cell>
        </row>
        <row r="23">
          <cell r="C23" t="str">
            <v>Production</v>
          </cell>
          <cell r="D23" t="str">
            <v>Import</v>
          </cell>
          <cell r="E23" t="str">
            <v>Export</v>
          </cell>
          <cell r="F23" t="str">
            <v>Production</v>
          </cell>
          <cell r="G23" t="str">
            <v>Import</v>
          </cell>
          <cell r="H23" t="str">
            <v>Export</v>
          </cell>
          <cell r="I23" t="str">
            <v>Production</v>
          </cell>
          <cell r="J23" t="str">
            <v>Import</v>
          </cell>
          <cell r="K23" t="str">
            <v>Export</v>
          </cell>
          <cell r="L23" t="str">
            <v>Production</v>
          </cell>
          <cell r="M23" t="str">
            <v>Import</v>
          </cell>
          <cell r="N23" t="str">
            <v>Export</v>
          </cell>
          <cell r="O23" t="str">
            <v>Production</v>
          </cell>
          <cell r="P23" t="str">
            <v>Import</v>
          </cell>
          <cell r="Q23" t="str">
            <v>Export</v>
          </cell>
          <cell r="R23" t="str">
            <v>Production</v>
          </cell>
          <cell r="S23" t="str">
            <v>Import</v>
          </cell>
          <cell r="T23" t="str">
            <v>Export</v>
          </cell>
          <cell r="U23" t="str">
            <v>Production</v>
          </cell>
          <cell r="V23" t="str">
            <v>Import</v>
          </cell>
          <cell r="W23" t="str">
            <v>Export</v>
          </cell>
          <cell r="X23" t="str">
            <v>Production</v>
          </cell>
          <cell r="Y23" t="str">
            <v>Import</v>
          </cell>
          <cell r="Z23" t="str">
            <v>Export</v>
          </cell>
        </row>
        <row r="24">
          <cell r="B24">
            <v>1996</v>
          </cell>
        </row>
        <row r="25">
          <cell r="B25">
            <v>1997</v>
          </cell>
          <cell r="L25">
            <v>0</v>
          </cell>
          <cell r="M25">
            <v>10</v>
          </cell>
          <cell r="N25">
            <v>0</v>
          </cell>
        </row>
        <row r="26">
          <cell r="B26">
            <v>1998</v>
          </cell>
          <cell r="L26">
            <v>0</v>
          </cell>
          <cell r="M26">
            <v>50</v>
          </cell>
          <cell r="N26">
            <v>0</v>
          </cell>
        </row>
        <row r="27">
          <cell r="B27">
            <v>1999</v>
          </cell>
          <cell r="L27">
            <v>0</v>
          </cell>
          <cell r="M27">
            <v>100</v>
          </cell>
          <cell r="N27">
            <v>0</v>
          </cell>
        </row>
        <row r="28">
          <cell r="B28">
            <v>2000</v>
          </cell>
          <cell r="C28">
            <v>200</v>
          </cell>
          <cell r="L28">
            <v>0</v>
          </cell>
          <cell r="M28">
            <v>150</v>
          </cell>
          <cell r="N28">
            <v>0</v>
          </cell>
        </row>
        <row r="29">
          <cell r="B29">
            <v>2001</v>
          </cell>
          <cell r="C29">
            <v>200</v>
          </cell>
          <cell r="L29">
            <v>0</v>
          </cell>
          <cell r="M29">
            <v>200</v>
          </cell>
          <cell r="N29">
            <v>0</v>
          </cell>
        </row>
        <row r="30">
          <cell r="B30">
            <v>2002</v>
          </cell>
          <cell r="C30">
            <v>400</v>
          </cell>
          <cell r="L30">
            <v>0</v>
          </cell>
          <cell r="M30">
            <v>500</v>
          </cell>
          <cell r="N30">
            <v>0</v>
          </cell>
        </row>
        <row r="31">
          <cell r="B31">
            <v>2003</v>
          </cell>
          <cell r="C31">
            <v>400</v>
          </cell>
          <cell r="L31">
            <v>0</v>
          </cell>
          <cell r="M31">
            <v>200</v>
          </cell>
          <cell r="N31">
            <v>0</v>
          </cell>
        </row>
        <row r="32">
          <cell r="B32">
            <v>2004</v>
          </cell>
          <cell r="C32">
            <v>50</v>
          </cell>
          <cell r="D32">
            <v>400</v>
          </cell>
          <cell r="L32">
            <v>0</v>
          </cell>
          <cell r="M32">
            <v>0</v>
          </cell>
          <cell r="N32">
            <v>0</v>
          </cell>
        </row>
        <row r="33">
          <cell r="B33">
            <v>2005</v>
          </cell>
          <cell r="C33">
            <v>400</v>
          </cell>
          <cell r="L33">
            <v>0</v>
          </cell>
          <cell r="M33">
            <v>0</v>
          </cell>
          <cell r="N33">
            <v>0</v>
          </cell>
        </row>
        <row r="34">
          <cell r="B34">
            <v>2006</v>
          </cell>
          <cell r="L34">
            <v>0</v>
          </cell>
          <cell r="M34">
            <v>0</v>
          </cell>
          <cell r="N34">
            <v>0</v>
          </cell>
        </row>
        <row r="35">
          <cell r="B35">
            <v>2007</v>
          </cell>
          <cell r="L35">
            <v>0</v>
          </cell>
          <cell r="M35">
            <v>0</v>
          </cell>
          <cell r="N35">
            <v>0</v>
          </cell>
        </row>
        <row r="36">
          <cell r="B36">
            <v>2008</v>
          </cell>
          <cell r="L36">
            <v>0</v>
          </cell>
          <cell r="M36">
            <v>0</v>
          </cell>
          <cell r="N36">
            <v>0</v>
          </cell>
        </row>
        <row r="37">
          <cell r="B37">
            <v>2009</v>
          </cell>
          <cell r="L37">
            <v>0</v>
          </cell>
          <cell r="M37">
            <v>0</v>
          </cell>
          <cell r="N37">
            <v>0</v>
          </cell>
        </row>
        <row r="38">
          <cell r="B38">
            <v>2010</v>
          </cell>
          <cell r="L38">
            <v>0</v>
          </cell>
          <cell r="M38">
            <v>0</v>
          </cell>
          <cell r="N38">
            <v>0</v>
          </cell>
        </row>
        <row r="39">
          <cell r="B39">
            <v>2011</v>
          </cell>
          <cell r="L39">
            <v>0</v>
          </cell>
          <cell r="M39">
            <v>0</v>
          </cell>
          <cell r="N39">
            <v>0</v>
          </cell>
        </row>
        <row r="40">
          <cell r="B40">
            <v>2012</v>
          </cell>
          <cell r="L40">
            <v>0</v>
          </cell>
          <cell r="M40">
            <v>0</v>
          </cell>
          <cell r="N40">
            <v>0</v>
          </cell>
        </row>
        <row r="41">
          <cell r="B41">
            <v>2013</v>
          </cell>
          <cell r="L41">
            <v>0</v>
          </cell>
          <cell r="M41">
            <v>0</v>
          </cell>
          <cell r="N41">
            <v>0</v>
          </cell>
        </row>
        <row r="42">
          <cell r="B42">
            <v>2014</v>
          </cell>
          <cell r="L42">
            <v>0</v>
          </cell>
          <cell r="M42">
            <v>0</v>
          </cell>
          <cell r="N42">
            <v>0</v>
          </cell>
        </row>
        <row r="43">
          <cell r="B43">
            <v>2015</v>
          </cell>
          <cell r="L43">
            <v>0</v>
          </cell>
          <cell r="M43">
            <v>0</v>
          </cell>
          <cell r="N43">
            <v>0</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mrvhub.or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6:N40"/>
  <sheetViews>
    <sheetView showGridLines="0" tabSelected="1" zoomScale="87" zoomScaleNormal="87" zoomScalePageLayoutView="87" workbookViewId="0">
      <selection activeCell="A6" sqref="A6:J6"/>
    </sheetView>
  </sheetViews>
  <sheetFormatPr baseColWidth="10" defaultColWidth="8.83203125" defaultRowHeight="12" x14ac:dyDescent="0"/>
  <cols>
    <col min="1" max="8" width="8.83203125" style="84"/>
    <col min="9" max="9" width="64.83203125" style="84" customWidth="1"/>
    <col min="10" max="10" width="58.5" style="84" customWidth="1"/>
    <col min="11" max="16384" width="8.83203125" style="84"/>
  </cols>
  <sheetData>
    <row r="6" spans="1:14" ht="17">
      <c r="A6" s="164" t="s">
        <v>214</v>
      </c>
      <c r="B6" s="164"/>
      <c r="C6" s="164"/>
      <c r="D6" s="164"/>
      <c r="E6" s="164"/>
      <c r="F6" s="164"/>
      <c r="G6" s="164"/>
      <c r="H6" s="164"/>
      <c r="I6" s="164"/>
      <c r="J6" s="164"/>
    </row>
    <row r="8" spans="1:14" ht="43.25" customHeight="1">
      <c r="A8" s="165" t="s">
        <v>202</v>
      </c>
      <c r="B8" s="165"/>
      <c r="C8" s="165"/>
      <c r="D8" s="165"/>
      <c r="E8" s="165"/>
      <c r="F8" s="165"/>
      <c r="G8" s="165"/>
      <c r="H8" s="165"/>
      <c r="I8" s="165"/>
      <c r="J8" s="165"/>
    </row>
    <row r="9" spans="1:14" ht="12.5" customHeight="1">
      <c r="A9" s="85" t="s">
        <v>170</v>
      </c>
    </row>
    <row r="11" spans="1:14">
      <c r="A11" s="84">
        <v>1</v>
      </c>
      <c r="B11" s="88" t="s">
        <v>171</v>
      </c>
      <c r="C11" s="88"/>
      <c r="D11" s="88"/>
      <c r="E11" s="88"/>
      <c r="F11" s="88"/>
      <c r="G11" s="88"/>
      <c r="H11" s="88"/>
      <c r="I11" s="88"/>
      <c r="J11" s="88"/>
      <c r="K11" s="88"/>
      <c r="L11" s="88"/>
      <c r="M11" s="88"/>
      <c r="N11" s="88"/>
    </row>
    <row r="12" spans="1:14">
      <c r="A12" s="84">
        <v>2</v>
      </c>
      <c r="B12" s="88" t="s">
        <v>209</v>
      </c>
      <c r="C12" s="88"/>
      <c r="D12" s="88"/>
      <c r="E12" s="88"/>
      <c r="F12" s="88"/>
      <c r="G12" s="88"/>
      <c r="H12" s="88"/>
      <c r="I12" s="88"/>
      <c r="J12" s="88"/>
      <c r="K12" s="88"/>
      <c r="L12" s="88"/>
      <c r="M12" s="88"/>
      <c r="N12" s="88"/>
    </row>
    <row r="13" spans="1:14">
      <c r="A13" s="84">
        <v>3</v>
      </c>
      <c r="B13" s="88" t="s">
        <v>172</v>
      </c>
      <c r="C13" s="88"/>
      <c r="D13" s="88"/>
      <c r="E13" s="88"/>
      <c r="F13" s="88"/>
      <c r="G13" s="88"/>
      <c r="H13" s="88"/>
      <c r="I13" s="88"/>
      <c r="J13" s="88"/>
      <c r="K13" s="88"/>
      <c r="L13" s="88"/>
      <c r="M13" s="88"/>
      <c r="N13" s="88"/>
    </row>
    <row r="14" spans="1:14">
      <c r="A14" s="84">
        <v>4</v>
      </c>
      <c r="B14" s="88" t="s">
        <v>179</v>
      </c>
      <c r="C14" s="88"/>
      <c r="D14" s="88"/>
      <c r="E14" s="88"/>
      <c r="F14" s="88"/>
      <c r="G14" s="88"/>
      <c r="H14" s="88"/>
      <c r="I14" s="88"/>
      <c r="J14" s="88"/>
      <c r="K14" s="88"/>
      <c r="L14" s="88"/>
      <c r="M14" s="88"/>
      <c r="N14" s="88"/>
    </row>
    <row r="15" spans="1:14">
      <c r="A15" s="86">
        <v>5</v>
      </c>
      <c r="B15" s="163" t="s">
        <v>173</v>
      </c>
      <c r="C15" s="163"/>
      <c r="D15" s="163"/>
      <c r="E15" s="163"/>
      <c r="F15" s="163"/>
      <c r="G15" s="163"/>
      <c r="H15" s="163"/>
      <c r="I15" s="163"/>
      <c r="J15" s="163"/>
      <c r="K15" s="87"/>
    </row>
    <row r="16" spans="1:14">
      <c r="A16" s="86">
        <v>6</v>
      </c>
      <c r="B16" s="163" t="s">
        <v>180</v>
      </c>
      <c r="C16" s="163"/>
      <c r="D16" s="163"/>
      <c r="E16" s="163"/>
      <c r="F16" s="163"/>
      <c r="G16" s="163"/>
      <c r="H16" s="163"/>
      <c r="I16" s="163"/>
      <c r="J16" s="163"/>
      <c r="K16" s="87"/>
    </row>
    <row r="17" spans="1:11">
      <c r="A17" s="86">
        <v>7</v>
      </c>
      <c r="B17" s="163" t="s">
        <v>174</v>
      </c>
      <c r="C17" s="163"/>
      <c r="D17" s="163"/>
      <c r="E17" s="163"/>
      <c r="F17" s="163"/>
      <c r="G17" s="163"/>
      <c r="H17" s="163"/>
      <c r="I17" s="163"/>
      <c r="J17" s="163"/>
      <c r="K17" s="87"/>
    </row>
    <row r="18" spans="1:11">
      <c r="A18" s="86"/>
      <c r="B18" s="89"/>
      <c r="C18" s="162" t="s">
        <v>175</v>
      </c>
      <c r="D18" s="162"/>
      <c r="E18" s="162"/>
      <c r="F18" s="162"/>
      <c r="G18" s="162"/>
      <c r="H18" s="162"/>
      <c r="I18" s="162"/>
      <c r="J18" s="89"/>
      <c r="K18" s="87"/>
    </row>
    <row r="19" spans="1:11">
      <c r="A19" s="86"/>
      <c r="B19" s="89"/>
      <c r="C19" s="162" t="s">
        <v>176</v>
      </c>
      <c r="D19" s="162"/>
      <c r="E19" s="162"/>
      <c r="F19" s="162"/>
      <c r="G19" s="162"/>
      <c r="H19" s="162"/>
      <c r="I19" s="162"/>
      <c r="J19" s="89"/>
      <c r="K19" s="87"/>
    </row>
    <row r="20" spans="1:11">
      <c r="A20" s="86">
        <v>7</v>
      </c>
      <c r="B20" s="163" t="s">
        <v>177</v>
      </c>
      <c r="C20" s="163"/>
      <c r="D20" s="163"/>
      <c r="E20" s="163"/>
      <c r="F20" s="163"/>
      <c r="G20" s="163"/>
      <c r="H20" s="163"/>
      <c r="I20" s="163"/>
      <c r="J20" s="163"/>
      <c r="K20" s="87"/>
    </row>
    <row r="21" spans="1:11" ht="44" customHeight="1">
      <c r="A21" s="86">
        <v>8</v>
      </c>
      <c r="B21" s="163" t="s">
        <v>178</v>
      </c>
      <c r="C21" s="163"/>
      <c r="D21" s="163"/>
      <c r="E21" s="163"/>
      <c r="F21" s="163"/>
      <c r="G21" s="163"/>
      <c r="H21" s="163"/>
      <c r="I21" s="163"/>
      <c r="J21" s="163"/>
      <c r="K21" s="87"/>
    </row>
    <row r="22" spans="1:11" ht="29.5" customHeight="1">
      <c r="A22" s="86"/>
      <c r="B22" s="160"/>
      <c r="C22" s="160"/>
      <c r="D22" s="160"/>
      <c r="E22" s="160"/>
      <c r="F22" s="160"/>
      <c r="G22" s="160"/>
      <c r="H22" s="160"/>
      <c r="I22" s="160"/>
      <c r="J22" s="160"/>
      <c r="K22" s="87"/>
    </row>
    <row r="23" spans="1:11">
      <c r="A23" s="86"/>
      <c r="B23" s="160"/>
      <c r="C23" s="160"/>
      <c r="D23" s="160"/>
      <c r="E23" s="160"/>
      <c r="F23" s="160"/>
      <c r="G23" s="160"/>
      <c r="H23" s="160"/>
      <c r="I23" s="160"/>
      <c r="J23" s="160"/>
    </row>
    <row r="24" spans="1:11" ht="26.25" customHeight="1">
      <c r="A24" s="86"/>
      <c r="B24" s="160"/>
      <c r="C24" s="160"/>
      <c r="D24" s="160"/>
      <c r="E24" s="160"/>
      <c r="F24" s="160"/>
      <c r="G24" s="160"/>
      <c r="H24" s="160"/>
      <c r="I24" s="160"/>
      <c r="J24" s="160"/>
    </row>
    <row r="25" spans="1:11">
      <c r="A25" s="86"/>
      <c r="B25" s="160"/>
      <c r="C25" s="160"/>
      <c r="D25" s="160"/>
      <c r="E25" s="160"/>
      <c r="F25" s="160"/>
      <c r="G25" s="160"/>
      <c r="H25" s="160"/>
      <c r="I25" s="160"/>
      <c r="J25" s="160"/>
    </row>
    <row r="26" spans="1:11" ht="26.5" customHeight="1">
      <c r="A26" s="86"/>
      <c r="B26" s="160"/>
      <c r="C26" s="160"/>
      <c r="D26" s="160"/>
      <c r="E26" s="160"/>
      <c r="F26" s="160"/>
      <c r="G26" s="160"/>
      <c r="H26" s="160"/>
      <c r="I26" s="160"/>
      <c r="J26" s="160"/>
    </row>
    <row r="27" spans="1:11">
      <c r="A27" s="86"/>
      <c r="B27" s="161"/>
      <c r="C27" s="161"/>
      <c r="D27" s="161"/>
      <c r="E27" s="161"/>
      <c r="F27" s="161"/>
      <c r="G27" s="161"/>
      <c r="H27" s="161"/>
      <c r="I27" s="161"/>
      <c r="J27" s="161"/>
    </row>
    <row r="28" spans="1:11" ht="30.5" customHeight="1">
      <c r="A28" s="86"/>
      <c r="B28" s="160"/>
      <c r="C28" s="160"/>
      <c r="D28" s="160"/>
      <c r="E28" s="160"/>
      <c r="F28" s="160"/>
      <c r="G28" s="160"/>
      <c r="H28" s="160"/>
      <c r="I28" s="160"/>
      <c r="J28" s="160"/>
    </row>
    <row r="29" spans="1:11" ht="44" customHeight="1">
      <c r="A29" s="86"/>
      <c r="B29" s="160"/>
      <c r="C29" s="160"/>
      <c r="D29" s="160"/>
      <c r="E29" s="160"/>
      <c r="F29" s="160"/>
      <c r="G29" s="160"/>
      <c r="H29" s="160"/>
      <c r="I29" s="160"/>
      <c r="J29" s="160"/>
    </row>
    <row r="30" spans="1:11" ht="66" customHeight="1">
      <c r="A30" s="235" t="s">
        <v>216</v>
      </c>
      <c r="B30" s="235"/>
      <c r="C30" s="235"/>
      <c r="D30" s="235"/>
      <c r="E30" s="235"/>
      <c r="F30" s="235"/>
      <c r="G30" s="235"/>
      <c r="H30" s="235"/>
      <c r="I30" s="235"/>
      <c r="J30" s="235"/>
    </row>
    <row r="31" spans="1:11" ht="12" customHeight="1">
      <c r="A31" s="236" t="s">
        <v>215</v>
      </c>
      <c r="B31" s="236"/>
      <c r="C31" s="236"/>
      <c r="D31" s="236"/>
      <c r="E31" s="236"/>
      <c r="F31" s="236"/>
      <c r="G31" s="236"/>
      <c r="H31" s="236"/>
      <c r="I31" s="236"/>
      <c r="J31" s="236"/>
    </row>
    <row r="32" spans="1:11">
      <c r="A32" s="236"/>
      <c r="B32" s="236"/>
      <c r="C32" s="236"/>
      <c r="D32" s="236"/>
      <c r="E32" s="236"/>
      <c r="F32" s="236"/>
      <c r="G32" s="236"/>
      <c r="H32" s="236"/>
      <c r="I32" s="236"/>
      <c r="J32" s="236"/>
    </row>
    <row r="33" spans="1:1">
      <c r="A33" s="86"/>
    </row>
    <row r="34" spans="1:1">
      <c r="A34" s="86"/>
    </row>
    <row r="35" spans="1:1">
      <c r="A35" s="86"/>
    </row>
    <row r="36" spans="1:1">
      <c r="A36" s="86"/>
    </row>
    <row r="37" spans="1:1">
      <c r="A37" s="86"/>
    </row>
    <row r="38" spans="1:1">
      <c r="A38" s="86"/>
    </row>
    <row r="39" spans="1:1">
      <c r="A39" s="86"/>
    </row>
    <row r="40" spans="1:1">
      <c r="A40" s="86"/>
    </row>
  </sheetData>
  <sheetProtection selectLockedCells="1" selectUnlockedCells="1"/>
  <mergeCells count="19">
    <mergeCell ref="A30:J30"/>
    <mergeCell ref="A31:J32"/>
    <mergeCell ref="C19:I19"/>
    <mergeCell ref="B20:J20"/>
    <mergeCell ref="B21:J21"/>
    <mergeCell ref="A6:J6"/>
    <mergeCell ref="A8:J8"/>
    <mergeCell ref="B15:J15"/>
    <mergeCell ref="B16:J16"/>
    <mergeCell ref="B17:J17"/>
    <mergeCell ref="C18:I18"/>
    <mergeCell ref="B28:J28"/>
    <mergeCell ref="B29:J29"/>
    <mergeCell ref="B22:J22"/>
    <mergeCell ref="B23:J23"/>
    <mergeCell ref="B24:J24"/>
    <mergeCell ref="B25:J25"/>
    <mergeCell ref="B26:J26"/>
    <mergeCell ref="B27:J27"/>
  </mergeCells>
  <hyperlinks>
    <hyperlink ref="A31" r:id="rId1"/>
  </hyperlinks>
  <pageMargins left="0.78700000000000003" right="0.78700000000000003" top="0.98399999999999999" bottom="0.98399999999999999" header="0.5" footer="0.5"/>
  <pageSetup paperSize="9" orientation="portrait" horizontalDpi="300"/>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zoomScalePageLayoutView="85" workbookViewId="0">
      <selection activeCell="R18" sqref="R18"/>
    </sheetView>
  </sheetViews>
  <sheetFormatPr baseColWidth="10" defaultColWidth="8.83203125" defaultRowHeight="14" x14ac:dyDescent="0"/>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04"/>
  <sheetViews>
    <sheetView zoomScale="90" zoomScaleNormal="90" zoomScalePageLayoutView="90" workbookViewId="0">
      <selection sqref="A1:B1"/>
    </sheetView>
  </sheetViews>
  <sheetFormatPr baseColWidth="10" defaultColWidth="8.83203125" defaultRowHeight="14" x14ac:dyDescent="0"/>
  <cols>
    <col min="1" max="1" width="24.5" customWidth="1"/>
    <col min="2" max="2" width="62.5" customWidth="1"/>
    <col min="3" max="3" width="50.5" customWidth="1"/>
    <col min="4" max="4" width="36.1640625" customWidth="1"/>
    <col min="5" max="5" width="28.5" customWidth="1"/>
  </cols>
  <sheetData>
    <row r="1" spans="1:15" ht="18">
      <c r="A1" s="193" t="s">
        <v>205</v>
      </c>
      <c r="B1" s="194"/>
    </row>
    <row r="2" spans="1:15" ht="18">
      <c r="A2" s="152"/>
      <c r="B2" s="153" t="s">
        <v>201</v>
      </c>
    </row>
    <row r="3" spans="1:15" ht="18">
      <c r="A3" s="154"/>
      <c r="B3" s="153" t="s">
        <v>203</v>
      </c>
    </row>
    <row r="4" spans="1:15" ht="18">
      <c r="A4" s="155"/>
      <c r="B4" s="153" t="s">
        <v>197</v>
      </c>
    </row>
    <row r="5" spans="1:15" ht="55" thickBot="1">
      <c r="A5" s="156"/>
      <c r="B5" s="157" t="s">
        <v>204</v>
      </c>
    </row>
    <row r="7" spans="1:15" ht="24" customHeight="1">
      <c r="A7" s="136"/>
      <c r="B7" s="136"/>
      <c r="C7" s="136"/>
      <c r="D7" s="136"/>
      <c r="E7" s="136"/>
      <c r="F7" s="136"/>
      <c r="G7" s="136"/>
      <c r="H7" s="136"/>
      <c r="I7" s="136"/>
      <c r="J7" s="136"/>
      <c r="K7" s="136"/>
      <c r="L7" s="136"/>
      <c r="M7" s="136"/>
      <c r="N7" s="136"/>
      <c r="O7" s="136"/>
    </row>
    <row r="8" spans="1:15">
      <c r="A8" s="58"/>
      <c r="B8" s="195" t="s">
        <v>122</v>
      </c>
      <c r="C8" s="195"/>
      <c r="D8" s="195"/>
      <c r="E8" s="195"/>
      <c r="F8" s="195"/>
    </row>
    <row r="9" spans="1:15">
      <c r="A9" s="58"/>
      <c r="B9" s="195"/>
      <c r="C9" s="195"/>
      <c r="D9" s="195"/>
      <c r="E9" s="195"/>
      <c r="F9" s="195"/>
    </row>
    <row r="10" spans="1:15" ht="15" thickBot="1"/>
    <row r="11" spans="1:15" ht="15" thickBot="1">
      <c r="A11" s="47" t="s">
        <v>19</v>
      </c>
      <c r="B11" s="48" t="s">
        <v>4</v>
      </c>
      <c r="C11" s="48" t="s">
        <v>20</v>
      </c>
      <c r="D11" s="48" t="s">
        <v>5</v>
      </c>
      <c r="E11" s="48" t="s">
        <v>77</v>
      </c>
    </row>
    <row r="12" spans="1:15" ht="14.5" customHeight="1">
      <c r="A12" s="179">
        <v>1</v>
      </c>
      <c r="B12" s="90" t="s">
        <v>21</v>
      </c>
      <c r="C12" s="90" t="s">
        <v>57</v>
      </c>
      <c r="D12" s="98" t="s">
        <v>21</v>
      </c>
      <c r="E12" s="61"/>
    </row>
    <row r="13" spans="1:15" ht="99" thickBot="1">
      <c r="A13" s="181"/>
      <c r="B13" s="91" t="s">
        <v>58</v>
      </c>
      <c r="C13" s="91" t="s">
        <v>58</v>
      </c>
      <c r="D13" s="99" t="s">
        <v>22</v>
      </c>
      <c r="E13" s="62" t="s">
        <v>187</v>
      </c>
    </row>
    <row r="14" spans="1:15">
      <c r="A14" s="179">
        <v>2</v>
      </c>
      <c r="B14" s="95" t="s">
        <v>23</v>
      </c>
      <c r="C14" s="90" t="s">
        <v>56</v>
      </c>
      <c r="D14" s="100" t="s">
        <v>23</v>
      </c>
      <c r="E14" s="196" t="s">
        <v>186</v>
      </c>
    </row>
    <row r="15" spans="1:15">
      <c r="A15" s="180"/>
      <c r="B15" s="96" t="s">
        <v>24</v>
      </c>
      <c r="C15" s="92" t="s">
        <v>27</v>
      </c>
      <c r="D15" s="101" t="s">
        <v>27</v>
      </c>
      <c r="E15" s="197"/>
    </row>
    <row r="16" spans="1:15" ht="28">
      <c r="A16" s="180"/>
      <c r="B16" s="96" t="s">
        <v>25</v>
      </c>
      <c r="C16" s="93"/>
      <c r="D16" s="102" t="s">
        <v>59</v>
      </c>
      <c r="E16" s="197"/>
    </row>
    <row r="17" spans="1:135" ht="15" thickBot="1">
      <c r="A17" s="181"/>
      <c r="B17" s="97" t="s">
        <v>26</v>
      </c>
      <c r="C17" s="94"/>
      <c r="D17" s="103"/>
      <c r="E17" s="198"/>
    </row>
    <row r="18" spans="1:135">
      <c r="A18" s="179">
        <v>3</v>
      </c>
      <c r="B18" s="177" t="s">
        <v>28</v>
      </c>
      <c r="C18" s="177" t="s">
        <v>29</v>
      </c>
      <c r="D18" s="177" t="s">
        <v>29</v>
      </c>
      <c r="E18" s="166"/>
    </row>
    <row r="19" spans="1:135" ht="15" thickBot="1">
      <c r="A19" s="181"/>
      <c r="B19" s="178"/>
      <c r="C19" s="178"/>
      <c r="D19" s="178"/>
      <c r="E19" s="167"/>
    </row>
    <row r="20" spans="1:135">
      <c r="A20" s="179">
        <v>4</v>
      </c>
      <c r="B20" s="100" t="s">
        <v>30</v>
      </c>
      <c r="C20" s="100" t="s">
        <v>81</v>
      </c>
      <c r="D20" s="100" t="s">
        <v>82</v>
      </c>
      <c r="E20" s="169" t="s">
        <v>192</v>
      </c>
    </row>
    <row r="21" spans="1:135" ht="28">
      <c r="A21" s="180"/>
      <c r="B21" s="101" t="s">
        <v>90</v>
      </c>
      <c r="C21" s="101" t="s">
        <v>198</v>
      </c>
      <c r="D21" s="104" t="s">
        <v>83</v>
      </c>
      <c r="E21" s="170"/>
    </row>
    <row r="22" spans="1:135" ht="28">
      <c r="A22" s="180"/>
      <c r="B22" s="105" t="s">
        <v>193</v>
      </c>
      <c r="C22" s="101" t="s">
        <v>79</v>
      </c>
      <c r="D22" s="101" t="s">
        <v>84</v>
      </c>
      <c r="E22" s="170"/>
    </row>
    <row r="23" spans="1:135" ht="28">
      <c r="A23" s="180"/>
      <c r="B23" s="105" t="s">
        <v>148</v>
      </c>
      <c r="C23" s="101" t="s">
        <v>78</v>
      </c>
      <c r="D23" s="101" t="s">
        <v>85</v>
      </c>
      <c r="E23" s="170"/>
    </row>
    <row r="24" spans="1:135" ht="28">
      <c r="A24" s="180"/>
      <c r="B24" s="105" t="s">
        <v>149</v>
      </c>
      <c r="C24" s="101" t="s">
        <v>80</v>
      </c>
      <c r="D24" s="101" t="s">
        <v>194</v>
      </c>
      <c r="E24" s="170"/>
    </row>
    <row r="25" spans="1:135" ht="28">
      <c r="A25" s="180"/>
      <c r="B25" s="66"/>
      <c r="C25" s="106" t="s">
        <v>199</v>
      </c>
      <c r="D25" s="101" t="s">
        <v>86</v>
      </c>
      <c r="E25" s="170"/>
    </row>
    <row r="26" spans="1:135" ht="28">
      <c r="A26" s="180"/>
      <c r="B26" s="50"/>
      <c r="C26" s="106" t="s">
        <v>200</v>
      </c>
      <c r="D26" s="101" t="s">
        <v>87</v>
      </c>
      <c r="E26" s="170"/>
    </row>
    <row r="27" spans="1:135" ht="28">
      <c r="A27" s="180"/>
      <c r="B27" s="50"/>
      <c r="C27" s="49"/>
      <c r="D27" s="104" t="s">
        <v>88</v>
      </c>
      <c r="E27" s="170"/>
    </row>
    <row r="28" spans="1:135" ht="27" customHeight="1" thickBot="1">
      <c r="A28" s="181"/>
      <c r="B28" s="50"/>
      <c r="C28" s="69"/>
      <c r="D28" s="120" t="s">
        <v>89</v>
      </c>
      <c r="E28" s="170"/>
    </row>
    <row r="29" spans="1:135" s="70" customFormat="1">
      <c r="A29" s="186">
        <v>5</v>
      </c>
      <c r="B29" s="182" t="s">
        <v>155</v>
      </c>
      <c r="C29" s="107" t="s">
        <v>31</v>
      </c>
      <c r="D29" s="184" t="s">
        <v>33</v>
      </c>
      <c r="E29" s="175"/>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row>
    <row r="30" spans="1:135" s="71" customFormat="1">
      <c r="A30" s="187"/>
      <c r="B30" s="183"/>
      <c r="C30" s="108" t="s">
        <v>32</v>
      </c>
      <c r="D30" s="185"/>
      <c r="E30" s="176"/>
    </row>
    <row r="31" spans="1:135" s="72" customFormat="1" ht="15" thickBot="1">
      <c r="A31" s="188"/>
      <c r="B31" s="109" t="s">
        <v>156</v>
      </c>
      <c r="C31" s="110"/>
      <c r="D31" s="121"/>
      <c r="E31" s="73"/>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row>
    <row r="32" spans="1:135">
      <c r="A32" s="179">
        <v>6</v>
      </c>
      <c r="B32" s="199" t="s">
        <v>157</v>
      </c>
      <c r="C32" s="100" t="s">
        <v>34</v>
      </c>
      <c r="D32" s="200" t="s">
        <v>36</v>
      </c>
      <c r="E32" s="168"/>
    </row>
    <row r="33" spans="1:5" ht="15" thickBot="1">
      <c r="A33" s="181"/>
      <c r="B33" s="178"/>
      <c r="C33" s="99" t="s">
        <v>35</v>
      </c>
      <c r="D33" s="201"/>
      <c r="E33" s="167"/>
    </row>
    <row r="34" spans="1:5" ht="40.75" customHeight="1">
      <c r="A34" s="179">
        <v>7</v>
      </c>
      <c r="B34" s="111" t="s">
        <v>37</v>
      </c>
      <c r="C34" s="111" t="s">
        <v>107</v>
      </c>
      <c r="D34" s="122" t="s">
        <v>105</v>
      </c>
      <c r="E34" s="169" t="s">
        <v>195</v>
      </c>
    </row>
    <row r="35" spans="1:5" ht="41.5" customHeight="1">
      <c r="A35" s="180"/>
      <c r="B35" s="112" t="s">
        <v>112</v>
      </c>
      <c r="C35" s="113"/>
      <c r="D35" s="123" t="s">
        <v>104</v>
      </c>
      <c r="E35" s="170"/>
    </row>
    <row r="36" spans="1:5" ht="42" customHeight="1">
      <c r="A36" s="180"/>
      <c r="B36" s="112" t="s">
        <v>196</v>
      </c>
      <c r="C36" s="113" t="s">
        <v>108</v>
      </c>
      <c r="D36" s="124" t="s">
        <v>106</v>
      </c>
      <c r="E36" s="170"/>
    </row>
    <row r="37" spans="1:5" ht="46.75" customHeight="1">
      <c r="A37" s="180"/>
      <c r="B37" s="112" t="s">
        <v>114</v>
      </c>
      <c r="C37" s="113" t="s">
        <v>111</v>
      </c>
      <c r="D37" s="125" t="s">
        <v>121</v>
      </c>
      <c r="E37" s="170"/>
    </row>
    <row r="38" spans="1:5" ht="43" thickBot="1">
      <c r="A38" s="181"/>
      <c r="B38" s="114" t="s">
        <v>113</v>
      </c>
      <c r="C38" s="115" t="s">
        <v>110</v>
      </c>
      <c r="D38" s="126" t="s">
        <v>109</v>
      </c>
      <c r="E38" s="174"/>
    </row>
    <row r="39" spans="1:5">
      <c r="A39" s="179">
        <v>8</v>
      </c>
      <c r="B39" s="100" t="s">
        <v>38</v>
      </c>
      <c r="C39" s="179"/>
      <c r="D39" s="127" t="s">
        <v>38</v>
      </c>
      <c r="E39" s="169" t="s">
        <v>118</v>
      </c>
    </row>
    <row r="40" spans="1:5">
      <c r="A40" s="180"/>
      <c r="B40" s="101" t="s">
        <v>39</v>
      </c>
      <c r="C40" s="180"/>
      <c r="D40" s="128" t="s">
        <v>41</v>
      </c>
      <c r="E40" s="170"/>
    </row>
    <row r="41" spans="1:5" ht="15" thickBot="1">
      <c r="A41" s="181"/>
      <c r="B41" s="99" t="s">
        <v>40</v>
      </c>
      <c r="C41" s="181"/>
      <c r="D41" s="129"/>
      <c r="E41" s="174"/>
    </row>
    <row r="42" spans="1:5">
      <c r="A42" s="179">
        <v>9</v>
      </c>
      <c r="B42" s="111" t="s">
        <v>64</v>
      </c>
      <c r="C42" s="98" t="s">
        <v>42</v>
      </c>
      <c r="D42" s="98" t="s">
        <v>42</v>
      </c>
      <c r="E42" s="169" t="s">
        <v>66</v>
      </c>
    </row>
    <row r="43" spans="1:5" ht="28">
      <c r="A43" s="180"/>
      <c r="B43" s="116" t="s">
        <v>65</v>
      </c>
      <c r="C43" s="106" t="s">
        <v>63</v>
      </c>
      <c r="D43" s="101" t="s">
        <v>61</v>
      </c>
      <c r="E43" s="170"/>
    </row>
    <row r="44" spans="1:5">
      <c r="A44" s="180"/>
      <c r="B44" s="57"/>
      <c r="C44" s="101" t="s">
        <v>43</v>
      </c>
      <c r="D44" s="130" t="s">
        <v>60</v>
      </c>
      <c r="E44" s="170"/>
    </row>
    <row r="45" spans="1:5">
      <c r="A45" s="180"/>
      <c r="B45" s="57"/>
      <c r="C45" s="101" t="s">
        <v>44</v>
      </c>
      <c r="D45" s="130" t="s">
        <v>62</v>
      </c>
      <c r="E45" s="170"/>
    </row>
    <row r="46" spans="1:5">
      <c r="A46" s="180"/>
      <c r="B46" s="57"/>
      <c r="C46" s="101" t="s">
        <v>45</v>
      </c>
      <c r="D46" s="51"/>
      <c r="E46" s="170"/>
    </row>
    <row r="47" spans="1:5" ht="15" thickBot="1">
      <c r="A47" s="181"/>
      <c r="B47" s="56"/>
      <c r="C47" s="99" t="s">
        <v>46</v>
      </c>
      <c r="D47" s="52"/>
      <c r="E47" s="174"/>
    </row>
    <row r="48" spans="1:5">
      <c r="A48" s="179">
        <v>10</v>
      </c>
      <c r="B48" s="117" t="s">
        <v>67</v>
      </c>
      <c r="C48" s="111" t="s">
        <v>71</v>
      </c>
      <c r="D48" s="98" t="s">
        <v>47</v>
      </c>
      <c r="E48" s="169" t="s">
        <v>123</v>
      </c>
    </row>
    <row r="49" spans="1:5" ht="28">
      <c r="A49" s="180"/>
      <c r="B49" s="118" t="s">
        <v>76</v>
      </c>
      <c r="C49" s="113" t="s">
        <v>68</v>
      </c>
      <c r="D49" s="106" t="s">
        <v>73</v>
      </c>
      <c r="E49" s="170"/>
    </row>
    <row r="50" spans="1:5" ht="42">
      <c r="A50" s="180"/>
      <c r="B50" s="60"/>
      <c r="C50" s="113" t="s">
        <v>69</v>
      </c>
      <c r="D50" s="104" t="s">
        <v>188</v>
      </c>
      <c r="E50" s="170"/>
    </row>
    <row r="51" spans="1:5" ht="56">
      <c r="A51" s="180"/>
      <c r="B51" s="60"/>
      <c r="C51" s="113" t="s">
        <v>70</v>
      </c>
      <c r="D51" s="106" t="s">
        <v>189</v>
      </c>
      <c r="E51" s="170"/>
    </row>
    <row r="52" spans="1:5" ht="28">
      <c r="A52" s="180"/>
      <c r="B52" s="60"/>
      <c r="C52" s="113" t="s">
        <v>75</v>
      </c>
      <c r="D52" s="131" t="s">
        <v>74</v>
      </c>
      <c r="E52" s="170"/>
    </row>
    <row r="53" spans="1:5" ht="15" thickBot="1">
      <c r="A53" s="180"/>
      <c r="B53" s="59"/>
      <c r="C53" s="115" t="s">
        <v>72</v>
      </c>
      <c r="D53" s="53"/>
      <c r="E53" s="174"/>
    </row>
    <row r="54" spans="1:5">
      <c r="A54" s="179">
        <v>11</v>
      </c>
      <c r="B54" s="180"/>
      <c r="C54" s="100" t="s">
        <v>48</v>
      </c>
      <c r="D54" s="100" t="s">
        <v>48</v>
      </c>
      <c r="E54" s="166"/>
    </row>
    <row r="55" spans="1:5">
      <c r="A55" s="180"/>
      <c r="B55" s="180"/>
      <c r="C55" s="101" t="s">
        <v>115</v>
      </c>
      <c r="D55" s="101" t="s">
        <v>49</v>
      </c>
      <c r="E55" s="168"/>
    </row>
    <row r="56" spans="1:5" ht="15" thickBot="1">
      <c r="A56" s="181"/>
      <c r="B56" s="181"/>
      <c r="C56" s="99"/>
      <c r="D56" s="103"/>
      <c r="E56" s="167"/>
    </row>
    <row r="57" spans="1:5">
      <c r="A57" s="179">
        <v>12</v>
      </c>
      <c r="B57" s="179"/>
      <c r="C57" s="100" t="s">
        <v>50</v>
      </c>
      <c r="D57" s="111" t="s">
        <v>50</v>
      </c>
      <c r="E57" s="169" t="s">
        <v>117</v>
      </c>
    </row>
    <row r="58" spans="1:5" ht="28">
      <c r="A58" s="180"/>
      <c r="B58" s="180"/>
      <c r="C58" s="100" t="s">
        <v>116</v>
      </c>
      <c r="D58" s="112" t="s">
        <v>190</v>
      </c>
      <c r="E58" s="170"/>
    </row>
    <row r="59" spans="1:5" ht="29" thickBot="1">
      <c r="A59" s="181"/>
      <c r="B59" s="181"/>
      <c r="C59" s="119"/>
      <c r="D59" s="125" t="s">
        <v>103</v>
      </c>
      <c r="E59" s="170"/>
    </row>
    <row r="60" spans="1:5">
      <c r="A60" s="179">
        <v>14</v>
      </c>
      <c r="B60" s="179"/>
      <c r="C60" s="122" t="s">
        <v>51</v>
      </c>
      <c r="D60" s="122" t="s">
        <v>51</v>
      </c>
      <c r="E60" s="166"/>
    </row>
    <row r="61" spans="1:5" ht="29" thickBot="1">
      <c r="A61" s="181"/>
      <c r="B61" s="181"/>
      <c r="C61" s="135" t="s">
        <v>92</v>
      </c>
      <c r="D61" s="126" t="s">
        <v>91</v>
      </c>
      <c r="E61" s="167"/>
    </row>
    <row r="62" spans="1:5">
      <c r="A62" s="179">
        <v>15</v>
      </c>
      <c r="B62" s="179"/>
      <c r="C62" s="111" t="s">
        <v>93</v>
      </c>
      <c r="D62" s="127" t="s">
        <v>97</v>
      </c>
      <c r="E62" s="171" t="s">
        <v>191</v>
      </c>
    </row>
    <row r="63" spans="1:5">
      <c r="A63" s="180"/>
      <c r="B63" s="180"/>
      <c r="C63" s="112" t="s">
        <v>94</v>
      </c>
      <c r="D63" s="131" t="s">
        <v>98</v>
      </c>
      <c r="E63" s="172"/>
    </row>
    <row r="64" spans="1:5">
      <c r="A64" s="180"/>
      <c r="B64" s="180"/>
      <c r="C64" s="112" t="s">
        <v>95</v>
      </c>
      <c r="D64" s="131" t="s">
        <v>99</v>
      </c>
      <c r="E64" s="172"/>
    </row>
    <row r="65" spans="1:5">
      <c r="A65" s="180"/>
      <c r="B65" s="180"/>
      <c r="C65" s="112" t="s">
        <v>96</v>
      </c>
      <c r="D65" s="131" t="s">
        <v>100</v>
      </c>
      <c r="E65" s="172"/>
    </row>
    <row r="66" spans="1:5">
      <c r="A66" s="180"/>
      <c r="B66" s="180"/>
      <c r="C66" s="112"/>
      <c r="D66" s="131" t="s">
        <v>101</v>
      </c>
      <c r="E66" s="172"/>
    </row>
    <row r="67" spans="1:5" ht="15" thickBot="1">
      <c r="A67" s="181"/>
      <c r="B67" s="181"/>
      <c r="C67" s="115"/>
      <c r="D67" s="132" t="s">
        <v>102</v>
      </c>
      <c r="E67" s="173"/>
    </row>
    <row r="68" spans="1:5">
      <c r="A68" s="179">
        <v>16</v>
      </c>
      <c r="B68" s="179"/>
      <c r="C68" s="179"/>
      <c r="D68" s="127" t="s">
        <v>52</v>
      </c>
      <c r="E68" s="166"/>
    </row>
    <row r="69" spans="1:5" ht="15" thickBot="1">
      <c r="A69" s="181"/>
      <c r="B69" s="181"/>
      <c r="C69" s="181"/>
      <c r="D69" s="133" t="s">
        <v>53</v>
      </c>
      <c r="E69" s="167"/>
    </row>
    <row r="70" spans="1:5">
      <c r="A70" s="179">
        <v>17</v>
      </c>
      <c r="B70" s="179"/>
      <c r="C70" s="179"/>
      <c r="D70" s="127" t="s">
        <v>119</v>
      </c>
      <c r="E70" s="166"/>
    </row>
    <row r="71" spans="1:5" ht="43" thickBot="1">
      <c r="A71" s="181"/>
      <c r="B71" s="181"/>
      <c r="C71" s="181"/>
      <c r="D71" s="134" t="s">
        <v>185</v>
      </c>
      <c r="E71" s="167"/>
    </row>
    <row r="72" spans="1:5">
      <c r="A72" s="179">
        <v>18</v>
      </c>
      <c r="B72" s="179"/>
      <c r="C72" s="179"/>
      <c r="D72" s="127" t="s">
        <v>54</v>
      </c>
      <c r="E72" s="166"/>
    </row>
    <row r="73" spans="1:5" ht="29" thickBot="1">
      <c r="A73" s="181"/>
      <c r="B73" s="181"/>
      <c r="C73" s="181"/>
      <c r="D73" s="133" t="s">
        <v>120</v>
      </c>
      <c r="E73" s="167"/>
    </row>
    <row r="74" spans="1:5">
      <c r="A74" s="179">
        <v>19</v>
      </c>
      <c r="B74" s="189" t="s">
        <v>158</v>
      </c>
      <c r="C74" s="54"/>
      <c r="D74" s="191" t="s">
        <v>55</v>
      </c>
      <c r="E74" s="166"/>
    </row>
    <row r="75" spans="1:5" ht="15" thickBot="1">
      <c r="A75" s="181"/>
      <c r="B75" s="190"/>
      <c r="C75" s="55"/>
      <c r="D75" s="192"/>
      <c r="E75" s="167"/>
    </row>
    <row r="76" spans="1:5">
      <c r="B76" s="74"/>
    </row>
    <row r="78" spans="1:5">
      <c r="A78" s="137"/>
      <c r="B78" s="137"/>
    </row>
    <row r="79" spans="1:5">
      <c r="A79" s="137"/>
      <c r="B79" s="137"/>
    </row>
    <row r="80" spans="1:5">
      <c r="A80" s="137"/>
      <c r="B80" s="138"/>
    </row>
    <row r="81" spans="1:3">
      <c r="A81" s="137"/>
      <c r="B81" s="137"/>
    </row>
    <row r="82" spans="1:3">
      <c r="A82" s="137"/>
      <c r="B82" s="137"/>
      <c r="C82" s="74"/>
    </row>
    <row r="83" spans="1:3">
      <c r="A83" s="137"/>
      <c r="B83" s="137"/>
    </row>
    <row r="97" spans="3:5">
      <c r="C97" s="137"/>
      <c r="D97" s="137"/>
      <c r="E97" s="137"/>
    </row>
    <row r="98" spans="3:5">
      <c r="C98" s="137"/>
      <c r="D98" s="137"/>
      <c r="E98" s="137"/>
    </row>
    <row r="99" spans="3:5">
      <c r="C99" s="137"/>
      <c r="D99" s="137"/>
      <c r="E99" s="137"/>
    </row>
    <row r="100" spans="3:5">
      <c r="C100" s="138"/>
      <c r="D100" s="137"/>
      <c r="E100" s="137"/>
    </row>
    <row r="101" spans="3:5">
      <c r="C101" s="137"/>
      <c r="D101" s="137"/>
      <c r="E101" s="137"/>
    </row>
    <row r="102" spans="3:5">
      <c r="C102" s="137"/>
      <c r="D102" s="139"/>
      <c r="E102" s="137"/>
    </row>
    <row r="103" spans="3:5">
      <c r="C103" s="137"/>
      <c r="D103" s="137"/>
      <c r="E103" s="137"/>
    </row>
    <row r="104" spans="3:5">
      <c r="C104" s="137"/>
      <c r="D104" s="137"/>
      <c r="E104" s="137"/>
    </row>
  </sheetData>
  <mergeCells count="57">
    <mergeCell ref="A1:B1"/>
    <mergeCell ref="B8:F9"/>
    <mergeCell ref="A62:A67"/>
    <mergeCell ref="B62:B67"/>
    <mergeCell ref="A68:A69"/>
    <mergeCell ref="B68:B69"/>
    <mergeCell ref="C68:C69"/>
    <mergeCell ref="A60:A61"/>
    <mergeCell ref="B60:B61"/>
    <mergeCell ref="A54:A56"/>
    <mergeCell ref="B54:B56"/>
    <mergeCell ref="E14:E17"/>
    <mergeCell ref="B32:B33"/>
    <mergeCell ref="D32:D33"/>
    <mergeCell ref="A39:A41"/>
    <mergeCell ref="C39:C41"/>
    <mergeCell ref="A74:A75"/>
    <mergeCell ref="B74:B75"/>
    <mergeCell ref="D74:D75"/>
    <mergeCell ref="A70:A71"/>
    <mergeCell ref="B70:B71"/>
    <mergeCell ref="C70:C71"/>
    <mergeCell ref="A72:A73"/>
    <mergeCell ref="B72:B73"/>
    <mergeCell ref="C72:C73"/>
    <mergeCell ref="A57:A59"/>
    <mergeCell ref="B57:B59"/>
    <mergeCell ref="A12:A13"/>
    <mergeCell ref="A14:A17"/>
    <mergeCell ref="A34:A38"/>
    <mergeCell ref="A42:A47"/>
    <mergeCell ref="A48:A53"/>
    <mergeCell ref="A29:A31"/>
    <mergeCell ref="A32:A33"/>
    <mergeCell ref="D18:D19"/>
    <mergeCell ref="A20:A28"/>
    <mergeCell ref="B29:B30"/>
    <mergeCell ref="A18:A19"/>
    <mergeCell ref="B18:B19"/>
    <mergeCell ref="C18:C19"/>
    <mergeCell ref="D29:D30"/>
    <mergeCell ref="E20:E28"/>
    <mergeCell ref="E42:E47"/>
    <mergeCell ref="E48:E53"/>
    <mergeCell ref="E18:E19"/>
    <mergeCell ref="E29:E30"/>
    <mergeCell ref="E32:E33"/>
    <mergeCell ref="E34:E38"/>
    <mergeCell ref="E39:E41"/>
    <mergeCell ref="E72:E73"/>
    <mergeCell ref="E74:E75"/>
    <mergeCell ref="E54:E56"/>
    <mergeCell ref="E57:E59"/>
    <mergeCell ref="E60:E61"/>
    <mergeCell ref="E62:E67"/>
    <mergeCell ref="E68:E69"/>
    <mergeCell ref="E70:E7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workbookViewId="0">
      <selection sqref="A1:Q2"/>
    </sheetView>
  </sheetViews>
  <sheetFormatPr baseColWidth="10" defaultColWidth="8.83203125" defaultRowHeight="14" x14ac:dyDescent="0"/>
  <cols>
    <col min="17" max="17" width="28.1640625" customWidth="1"/>
  </cols>
  <sheetData>
    <row r="1" spans="1:17">
      <c r="A1" s="202" t="s">
        <v>206</v>
      </c>
      <c r="B1" s="202"/>
      <c r="C1" s="202"/>
      <c r="D1" s="202"/>
      <c r="E1" s="202"/>
      <c r="F1" s="202"/>
      <c r="G1" s="202"/>
      <c r="H1" s="202"/>
      <c r="I1" s="202"/>
      <c r="J1" s="202"/>
      <c r="K1" s="202"/>
      <c r="L1" s="202"/>
      <c r="M1" s="202"/>
      <c r="N1" s="202"/>
      <c r="O1" s="202"/>
      <c r="P1" s="202"/>
      <c r="Q1" s="202"/>
    </row>
    <row r="2" spans="1:17">
      <c r="A2" s="202"/>
      <c r="B2" s="202"/>
      <c r="C2" s="202"/>
      <c r="D2" s="202"/>
      <c r="E2" s="202"/>
      <c r="F2" s="202"/>
      <c r="G2" s="202"/>
      <c r="H2" s="202"/>
      <c r="I2" s="202"/>
      <c r="J2" s="202"/>
      <c r="K2" s="202"/>
      <c r="L2" s="202"/>
      <c r="M2" s="202"/>
      <c r="N2" s="202"/>
      <c r="O2" s="202"/>
      <c r="P2" s="202"/>
      <c r="Q2" s="202"/>
    </row>
    <row r="24" spans="1:17">
      <c r="A24" s="202" t="s">
        <v>207</v>
      </c>
      <c r="B24" s="202"/>
      <c r="C24" s="202"/>
      <c r="D24" s="202"/>
      <c r="E24" s="202"/>
      <c r="F24" s="202"/>
      <c r="G24" s="202"/>
      <c r="H24" s="202"/>
      <c r="I24" s="202"/>
      <c r="J24" s="202"/>
      <c r="K24" s="202"/>
      <c r="L24" s="202"/>
      <c r="M24" s="202"/>
      <c r="N24" s="202"/>
      <c r="O24" s="202"/>
      <c r="P24" s="202"/>
      <c r="Q24" s="202"/>
    </row>
    <row r="25" spans="1:17">
      <c r="A25" s="202"/>
      <c r="B25" s="202"/>
      <c r="C25" s="202"/>
      <c r="D25" s="202"/>
      <c r="E25" s="202"/>
      <c r="F25" s="202"/>
      <c r="G25" s="202"/>
      <c r="H25" s="202"/>
      <c r="I25" s="202"/>
      <c r="J25" s="202"/>
      <c r="K25" s="202"/>
      <c r="L25" s="202"/>
      <c r="M25" s="202"/>
      <c r="N25" s="202"/>
      <c r="O25" s="202"/>
      <c r="P25" s="202"/>
      <c r="Q25" s="202"/>
    </row>
    <row r="44" spans="1:17">
      <c r="A44" s="202" t="s">
        <v>208</v>
      </c>
      <c r="B44" s="202"/>
      <c r="C44" s="202"/>
      <c r="D44" s="202"/>
      <c r="E44" s="202"/>
      <c r="F44" s="202"/>
      <c r="G44" s="202"/>
      <c r="H44" s="202"/>
      <c r="I44" s="202"/>
      <c r="J44" s="202"/>
      <c r="K44" s="202"/>
      <c r="L44" s="202"/>
      <c r="M44" s="202"/>
      <c r="N44" s="202"/>
      <c r="O44" s="202"/>
      <c r="P44" s="202"/>
      <c r="Q44" s="202"/>
    </row>
    <row r="45" spans="1:17">
      <c r="A45" s="202"/>
      <c r="B45" s="202"/>
      <c r="C45" s="202"/>
      <c r="D45" s="202"/>
      <c r="E45" s="202"/>
      <c r="F45" s="202"/>
      <c r="G45" s="202"/>
      <c r="H45" s="202"/>
      <c r="I45" s="202"/>
      <c r="J45" s="202"/>
      <c r="K45" s="202"/>
      <c r="L45" s="202"/>
      <c r="M45" s="202"/>
      <c r="N45" s="202"/>
      <c r="O45" s="202"/>
      <c r="P45" s="202"/>
      <c r="Q45" s="202"/>
    </row>
  </sheetData>
  <mergeCells count="3">
    <mergeCell ref="A1:Q2"/>
    <mergeCell ref="A24:Q25"/>
    <mergeCell ref="A44:Q45"/>
  </mergeCell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zoomScale="90" zoomScaleNormal="90" zoomScalePageLayoutView="90" workbookViewId="0">
      <selection sqref="A1:M6"/>
    </sheetView>
  </sheetViews>
  <sheetFormatPr baseColWidth="10" defaultColWidth="8.83203125" defaultRowHeight="14" x14ac:dyDescent="0"/>
  <sheetData>
    <row r="1" spans="1:13">
      <c r="A1" s="203" t="s">
        <v>210</v>
      </c>
      <c r="B1" s="203"/>
      <c r="C1" s="203"/>
      <c r="D1" s="203"/>
      <c r="E1" s="203"/>
      <c r="F1" s="203"/>
      <c r="G1" s="203"/>
      <c r="H1" s="203"/>
      <c r="I1" s="203"/>
      <c r="J1" s="203"/>
      <c r="K1" s="203"/>
      <c r="L1" s="203"/>
      <c r="M1" s="203"/>
    </row>
    <row r="2" spans="1:13">
      <c r="A2" s="203"/>
      <c r="B2" s="203"/>
      <c r="C2" s="203"/>
      <c r="D2" s="203"/>
      <c r="E2" s="203"/>
      <c r="F2" s="203"/>
      <c r="G2" s="203"/>
      <c r="H2" s="203"/>
      <c r="I2" s="203"/>
      <c r="J2" s="203"/>
      <c r="K2" s="203"/>
      <c r="L2" s="203"/>
      <c r="M2" s="203"/>
    </row>
    <row r="3" spans="1:13">
      <c r="A3" s="203"/>
      <c r="B3" s="203"/>
      <c r="C3" s="203"/>
      <c r="D3" s="203"/>
      <c r="E3" s="203"/>
      <c r="F3" s="203"/>
      <c r="G3" s="203"/>
      <c r="H3" s="203"/>
      <c r="I3" s="203"/>
      <c r="J3" s="203"/>
      <c r="K3" s="203"/>
      <c r="L3" s="203"/>
      <c r="M3" s="203"/>
    </row>
    <row r="4" spans="1:13">
      <c r="A4" s="203"/>
      <c r="B4" s="203"/>
      <c r="C4" s="203"/>
      <c r="D4" s="203"/>
      <c r="E4" s="203"/>
      <c r="F4" s="203"/>
      <c r="G4" s="203"/>
      <c r="H4" s="203"/>
      <c r="I4" s="203"/>
      <c r="J4" s="203"/>
      <c r="K4" s="203"/>
      <c r="L4" s="203"/>
      <c r="M4" s="203"/>
    </row>
    <row r="5" spans="1:13">
      <c r="A5" s="203"/>
      <c r="B5" s="203"/>
      <c r="C5" s="203"/>
      <c r="D5" s="203"/>
      <c r="E5" s="203"/>
      <c r="F5" s="203"/>
      <c r="G5" s="203"/>
      <c r="H5" s="203"/>
      <c r="I5" s="203"/>
      <c r="J5" s="203"/>
      <c r="K5" s="203"/>
      <c r="L5" s="203"/>
      <c r="M5" s="203"/>
    </row>
    <row r="6" spans="1:13">
      <c r="A6" s="203"/>
      <c r="B6" s="203"/>
      <c r="C6" s="203"/>
      <c r="D6" s="203"/>
      <c r="E6" s="203"/>
      <c r="F6" s="203"/>
      <c r="G6" s="203"/>
      <c r="H6" s="203"/>
      <c r="I6" s="203"/>
      <c r="J6" s="203"/>
      <c r="K6" s="203"/>
      <c r="L6" s="203"/>
      <c r="M6" s="203"/>
    </row>
  </sheetData>
  <mergeCells count="1">
    <mergeCell ref="A1:M6"/>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53"/>
  <sheetViews>
    <sheetView zoomScale="80" zoomScaleNormal="80" zoomScalePageLayoutView="80" workbookViewId="0">
      <pane xSplit="1" topLeftCell="B1" activePane="topRight" state="frozen"/>
      <selection pane="topRight"/>
    </sheetView>
  </sheetViews>
  <sheetFormatPr baseColWidth="10" defaultColWidth="9.1640625" defaultRowHeight="14" x14ac:dyDescent="0"/>
  <cols>
    <col min="1" max="1" width="50.83203125" style="2" customWidth="1"/>
    <col min="2" max="2" width="38.5" style="2" customWidth="1"/>
    <col min="3" max="3" width="21" style="2" customWidth="1"/>
    <col min="4" max="4" width="27.1640625" style="2" customWidth="1"/>
    <col min="5" max="6" width="29.83203125" style="2" customWidth="1"/>
    <col min="7" max="7" width="11.83203125" style="2" bestFit="1" customWidth="1"/>
    <col min="8" max="8" width="13.1640625" style="2" customWidth="1"/>
    <col min="9" max="9" width="19.5" style="2" customWidth="1"/>
    <col min="10" max="16384" width="9.1640625" style="2"/>
  </cols>
  <sheetData>
    <row r="1" spans="1:9" ht="69.75" customHeight="1">
      <c r="A1" s="159" t="s">
        <v>2</v>
      </c>
      <c r="B1" s="1"/>
      <c r="C1" s="228" t="s">
        <v>164</v>
      </c>
      <c r="D1" s="228"/>
      <c r="E1" s="23"/>
      <c r="F1" s="27"/>
      <c r="G1" s="1"/>
      <c r="H1" s="1"/>
      <c r="I1" s="1"/>
    </row>
    <row r="2" spans="1:9">
      <c r="A2" s="3" t="s">
        <v>3</v>
      </c>
      <c r="B2" s="3"/>
      <c r="C2" s="82"/>
      <c r="D2" s="5" t="s">
        <v>168</v>
      </c>
      <c r="E2" s="5" t="s">
        <v>167</v>
      </c>
      <c r="F2" s="3"/>
      <c r="G2" s="3"/>
      <c r="H2" s="3"/>
      <c r="I2" s="3"/>
    </row>
    <row r="3" spans="1:9">
      <c r="A3" s="27"/>
      <c r="B3" s="158"/>
      <c r="C3" s="81"/>
      <c r="D3" s="4" t="s">
        <v>165</v>
      </c>
      <c r="E3" s="4" t="s">
        <v>166</v>
      </c>
      <c r="F3" s="4"/>
      <c r="G3" s="4"/>
      <c r="H3" s="4"/>
      <c r="I3" s="4"/>
    </row>
    <row r="4" spans="1:9">
      <c r="A4" s="5"/>
      <c r="B4" s="26">
        <v>44381</v>
      </c>
      <c r="C4" s="140"/>
      <c r="D4" s="4" t="s">
        <v>212</v>
      </c>
      <c r="E4" s="4" t="s">
        <v>213</v>
      </c>
      <c r="F4" s="4"/>
      <c r="G4" s="4"/>
      <c r="H4" s="4"/>
      <c r="I4" s="4"/>
    </row>
    <row r="5" spans="1:9">
      <c r="A5" s="6"/>
      <c r="B5" s="7"/>
      <c r="C5" s="4"/>
      <c r="D5" s="4"/>
      <c r="E5" s="4"/>
      <c r="F5" s="4"/>
      <c r="G5" s="4"/>
      <c r="H5" s="4"/>
      <c r="I5" s="4"/>
    </row>
    <row r="6" spans="1:9" ht="90.75" customHeight="1" thickBot="1">
      <c r="A6" s="6" t="s">
        <v>6</v>
      </c>
      <c r="B6" s="7" t="s">
        <v>14</v>
      </c>
      <c r="C6" s="25" t="s">
        <v>4</v>
      </c>
      <c r="D6" s="25" t="s">
        <v>5</v>
      </c>
      <c r="E6" s="25" t="s">
        <v>147</v>
      </c>
      <c r="F6" s="221" t="s">
        <v>211</v>
      </c>
      <c r="G6" s="222"/>
      <c r="H6" s="222"/>
      <c r="I6" s="223"/>
    </row>
    <row r="7" spans="1:9" ht="15" customHeight="1">
      <c r="A7" s="224" t="s">
        <v>150</v>
      </c>
      <c r="B7" s="83">
        <v>0.12</v>
      </c>
      <c r="C7" s="8">
        <f>C8/3*B7</f>
        <v>0.12</v>
      </c>
      <c r="D7" s="8">
        <f>D8/3*B7</f>
        <v>0.12</v>
      </c>
      <c r="E7" s="36">
        <f>E8/3*B7</f>
        <v>0.12</v>
      </c>
      <c r="F7" s="207"/>
      <c r="G7" s="208"/>
      <c r="H7" s="208"/>
      <c r="I7" s="209"/>
    </row>
    <row r="8" spans="1:9" ht="15.75" customHeight="1" thickBot="1">
      <c r="A8" s="225"/>
      <c r="B8" s="9" t="s">
        <v>7</v>
      </c>
      <c r="C8" s="75">
        <v>3</v>
      </c>
      <c r="D8" s="75">
        <v>3</v>
      </c>
      <c r="E8" s="76">
        <v>3</v>
      </c>
      <c r="F8" s="210"/>
      <c r="G8" s="211"/>
      <c r="H8" s="211"/>
      <c r="I8" s="212"/>
    </row>
    <row r="9" spans="1:9" ht="15" customHeight="1">
      <c r="A9" s="226" t="s">
        <v>11</v>
      </c>
      <c r="B9" s="83">
        <v>0.12</v>
      </c>
      <c r="C9" s="10">
        <f>C10/3*B9</f>
        <v>0.12</v>
      </c>
      <c r="D9" s="10">
        <f>D10/3*B9</f>
        <v>0.12</v>
      </c>
      <c r="E9" s="10">
        <f>E10/3*B9</f>
        <v>7.9999999999999988E-2</v>
      </c>
      <c r="F9" s="207"/>
      <c r="G9" s="208"/>
      <c r="H9" s="208"/>
      <c r="I9" s="209"/>
    </row>
    <row r="10" spans="1:9" ht="15.75" customHeight="1" thickBot="1">
      <c r="A10" s="227"/>
      <c r="B10" s="9" t="s">
        <v>7</v>
      </c>
      <c r="C10" s="77">
        <v>3</v>
      </c>
      <c r="D10" s="77">
        <v>3</v>
      </c>
      <c r="E10" s="77">
        <v>2</v>
      </c>
      <c r="F10" s="210"/>
      <c r="G10" s="211"/>
      <c r="H10" s="211"/>
      <c r="I10" s="212"/>
    </row>
    <row r="11" spans="1:9" ht="17.25" customHeight="1">
      <c r="A11" s="217" t="s">
        <v>12</v>
      </c>
      <c r="B11" s="83">
        <v>0.12</v>
      </c>
      <c r="C11" s="10">
        <f>C12/3*B11</f>
        <v>3.9999999999999994E-2</v>
      </c>
      <c r="D11" s="10">
        <f>D12/3*B11</f>
        <v>0.12</v>
      </c>
      <c r="E11" s="10">
        <f>E12/3*B11</f>
        <v>7.9999999999999988E-2</v>
      </c>
      <c r="F11" s="207"/>
      <c r="G11" s="208"/>
      <c r="H11" s="208"/>
      <c r="I11" s="209"/>
    </row>
    <row r="12" spans="1:9" ht="15.75" customHeight="1" thickBot="1">
      <c r="A12" s="218"/>
      <c r="B12" s="9" t="s">
        <v>7</v>
      </c>
      <c r="C12" s="78">
        <v>1</v>
      </c>
      <c r="D12" s="78">
        <v>3</v>
      </c>
      <c r="E12" s="78">
        <v>2</v>
      </c>
      <c r="F12" s="210"/>
      <c r="G12" s="211"/>
      <c r="H12" s="211"/>
      <c r="I12" s="212"/>
    </row>
    <row r="13" spans="1:9" ht="15" customHeight="1">
      <c r="A13" s="213" t="s">
        <v>13</v>
      </c>
      <c r="B13" s="83">
        <v>0.12</v>
      </c>
      <c r="C13" s="10">
        <f>C14/3*B13</f>
        <v>0.12</v>
      </c>
      <c r="D13" s="10">
        <f>D14/3*B13</f>
        <v>0.12</v>
      </c>
      <c r="E13" s="10">
        <f>E14/3*B13</f>
        <v>3.9999999999999994E-2</v>
      </c>
      <c r="F13" s="207"/>
      <c r="G13" s="208"/>
      <c r="H13" s="208"/>
      <c r="I13" s="209"/>
    </row>
    <row r="14" spans="1:9" ht="15.75" customHeight="1" thickBot="1">
      <c r="A14" s="214"/>
      <c r="B14" s="9" t="s">
        <v>7</v>
      </c>
      <c r="C14" s="78">
        <v>3</v>
      </c>
      <c r="D14" s="78">
        <v>3</v>
      </c>
      <c r="E14" s="78">
        <v>1</v>
      </c>
      <c r="F14" s="210"/>
      <c r="G14" s="211"/>
      <c r="H14" s="211"/>
      <c r="I14" s="212"/>
    </row>
    <row r="15" spans="1:9" ht="15.75" customHeight="1">
      <c r="A15" s="213" t="s">
        <v>16</v>
      </c>
      <c r="B15" s="83">
        <v>0.12</v>
      </c>
      <c r="C15" s="10">
        <f>C16/3*B15</f>
        <v>3.9999999999999994E-2</v>
      </c>
      <c r="D15" s="10">
        <f>D16/3*B15</f>
        <v>0.12</v>
      </c>
      <c r="E15" s="10">
        <f>E16/3*B15</f>
        <v>0.12</v>
      </c>
      <c r="F15" s="207"/>
      <c r="G15" s="208"/>
      <c r="H15" s="208"/>
      <c r="I15" s="209"/>
    </row>
    <row r="16" spans="1:9" ht="15.75" customHeight="1" thickBot="1">
      <c r="A16" s="214"/>
      <c r="B16" s="9" t="s">
        <v>7</v>
      </c>
      <c r="C16" s="79">
        <v>1</v>
      </c>
      <c r="D16" s="79">
        <v>3</v>
      </c>
      <c r="E16" s="79">
        <v>3</v>
      </c>
      <c r="F16" s="210"/>
      <c r="G16" s="211"/>
      <c r="H16" s="211"/>
      <c r="I16" s="212"/>
    </row>
    <row r="17" spans="1:9" ht="15.75" customHeight="1">
      <c r="A17" s="213" t="s">
        <v>15</v>
      </c>
      <c r="B17" s="83">
        <v>0.2</v>
      </c>
      <c r="C17" s="10">
        <f>C18/3*B17</f>
        <v>0.2</v>
      </c>
      <c r="D17" s="10">
        <f>D18/3*B17</f>
        <v>0.13333333333333333</v>
      </c>
      <c r="E17" s="10">
        <f>E18/3*B17</f>
        <v>0.2</v>
      </c>
      <c r="F17" s="207"/>
      <c r="G17" s="208"/>
      <c r="H17" s="208"/>
      <c r="I17" s="209"/>
    </row>
    <row r="18" spans="1:9" ht="15.75" customHeight="1" thickBot="1">
      <c r="A18" s="214"/>
      <c r="B18" s="9" t="s">
        <v>7</v>
      </c>
      <c r="C18" s="80">
        <v>3</v>
      </c>
      <c r="D18" s="80">
        <v>2</v>
      </c>
      <c r="E18" s="80">
        <v>3</v>
      </c>
      <c r="F18" s="210"/>
      <c r="G18" s="211"/>
      <c r="H18" s="211"/>
      <c r="I18" s="212"/>
    </row>
    <row r="19" spans="1:9" ht="15.75" customHeight="1">
      <c r="A19" s="213" t="s">
        <v>17</v>
      </c>
      <c r="B19" s="83">
        <v>0.2</v>
      </c>
      <c r="C19" s="10">
        <f>C20/3*B19</f>
        <v>6.6666666666666666E-2</v>
      </c>
      <c r="D19" s="10">
        <f>D20/3*B19</f>
        <v>0.2</v>
      </c>
      <c r="E19" s="10">
        <f>E20/3*B19</f>
        <v>0.13333333333333333</v>
      </c>
      <c r="F19" s="207"/>
      <c r="G19" s="208"/>
      <c r="H19" s="208"/>
      <c r="I19" s="209"/>
    </row>
    <row r="20" spans="1:9" ht="15.75" customHeight="1" thickBot="1">
      <c r="A20" s="214"/>
      <c r="B20" s="9" t="s">
        <v>7</v>
      </c>
      <c r="C20" s="79">
        <v>1</v>
      </c>
      <c r="D20" s="79">
        <v>3</v>
      </c>
      <c r="E20" s="79">
        <v>2</v>
      </c>
      <c r="F20" s="210"/>
      <c r="G20" s="211"/>
      <c r="H20" s="211"/>
      <c r="I20" s="212"/>
    </row>
    <row r="21" spans="1:9" ht="19.5" hidden="1" customHeight="1" thickBot="1">
      <c r="A21" s="219" t="s">
        <v>0</v>
      </c>
      <c r="B21" s="220"/>
      <c r="C21" s="11" t="e">
        <f>C8+C10+C12+C14+#REF!</f>
        <v>#REF!</v>
      </c>
      <c r="D21" s="11" t="e">
        <f>D8+D10+D12+D14+#REF!</f>
        <v>#REF!</v>
      </c>
      <c r="E21" s="11" t="e">
        <f>E8+E10+E12+E14+#REF!</f>
        <v>#REF!</v>
      </c>
      <c r="F21" s="141"/>
      <c r="G21" s="142"/>
      <c r="H21" s="143"/>
      <c r="I21" s="143"/>
    </row>
    <row r="22" spans="1:9" ht="19.5" hidden="1" customHeight="1" thickBot="1">
      <c r="A22" s="215" t="s">
        <v>1</v>
      </c>
      <c r="B22" s="216"/>
      <c r="C22" s="12">
        <v>25</v>
      </c>
      <c r="D22" s="12">
        <v>25</v>
      </c>
      <c r="E22" s="12">
        <v>25</v>
      </c>
      <c r="F22" s="141"/>
      <c r="G22" s="142"/>
      <c r="H22" s="143"/>
      <c r="I22" s="143"/>
    </row>
    <row r="23" spans="1:9" ht="19.5" customHeight="1" thickBot="1">
      <c r="A23" s="215" t="s">
        <v>18</v>
      </c>
      <c r="B23" s="216"/>
      <c r="C23" s="13">
        <f>C7+C9+C11+C13+C15+C17+C19</f>
        <v>0.70666666666666655</v>
      </c>
      <c r="D23" s="13">
        <f t="shared" ref="D23:E23" si="0">D7+D9+D11+D13+D15+D17+D19</f>
        <v>0.93333333333333335</v>
      </c>
      <c r="E23" s="13">
        <f t="shared" si="0"/>
        <v>0.77333333333333321</v>
      </c>
      <c r="F23" s="204"/>
      <c r="G23" s="205"/>
      <c r="H23" s="205"/>
      <c r="I23" s="206"/>
    </row>
    <row r="24" spans="1:9" ht="19.5" customHeight="1">
      <c r="A24" s="14"/>
      <c r="B24" s="14"/>
      <c r="C24" s="15"/>
      <c r="D24" s="15"/>
      <c r="E24" s="15"/>
      <c r="F24" s="15"/>
      <c r="G24" s="4"/>
    </row>
    <row r="25" spans="1:9">
      <c r="A25" s="37"/>
      <c r="B25" s="38"/>
      <c r="C25" s="16"/>
      <c r="D25" s="16"/>
      <c r="E25" s="16"/>
      <c r="F25" s="4"/>
      <c r="G25" s="4"/>
    </row>
    <row r="26" spans="1:9">
      <c r="A26" s="37"/>
      <c r="B26" s="38"/>
      <c r="C26" s="16"/>
      <c r="D26" s="16"/>
      <c r="E26" s="16"/>
      <c r="F26" s="4"/>
      <c r="G26" s="4"/>
    </row>
    <row r="27" spans="1:9">
      <c r="A27" s="37"/>
      <c r="B27" s="38"/>
      <c r="C27" s="16"/>
      <c r="D27" s="16"/>
      <c r="E27" s="16"/>
      <c r="F27" s="4"/>
      <c r="G27" s="4"/>
    </row>
    <row r="28" spans="1:9" ht="15" thickBot="1">
      <c r="A28" s="37"/>
      <c r="B28" s="38"/>
      <c r="C28" s="16"/>
      <c r="D28" s="16"/>
      <c r="E28" s="16"/>
      <c r="F28" s="4"/>
      <c r="G28" s="4"/>
    </row>
    <row r="29" spans="1:9">
      <c r="A29" s="144"/>
      <c r="B29" s="145"/>
      <c r="C29" s="16"/>
      <c r="D29" s="16"/>
      <c r="E29" s="16"/>
      <c r="F29" s="4"/>
      <c r="G29" s="4"/>
    </row>
    <row r="30" spans="1:9" ht="15" thickBot="1">
      <c r="A30" s="230" t="s">
        <v>169</v>
      </c>
      <c r="B30" s="231"/>
      <c r="C30" s="39"/>
      <c r="D30" s="39"/>
      <c r="E30" s="39"/>
      <c r="F30" s="17"/>
      <c r="G30" s="4"/>
    </row>
    <row r="31" spans="1:9">
      <c r="A31" s="146">
        <v>1</v>
      </c>
      <c r="B31" s="147" t="s">
        <v>8</v>
      </c>
      <c r="C31" s="16"/>
      <c r="D31" s="16"/>
      <c r="E31" s="16"/>
      <c r="F31" s="4"/>
    </row>
    <row r="32" spans="1:9">
      <c r="A32" s="148">
        <v>2</v>
      </c>
      <c r="B32" s="149" t="s">
        <v>9</v>
      </c>
      <c r="C32" s="30"/>
      <c r="D32" s="30"/>
      <c r="E32" s="30"/>
      <c r="F32" s="30"/>
    </row>
    <row r="33" spans="1:8" ht="15" thickBot="1">
      <c r="A33" s="150">
        <v>3</v>
      </c>
      <c r="B33" s="151" t="s">
        <v>10</v>
      </c>
      <c r="C33" s="31"/>
      <c r="D33" s="31"/>
      <c r="E33" s="31"/>
      <c r="F33" s="31"/>
    </row>
    <row r="34" spans="1:8">
      <c r="A34" s="229"/>
      <c r="B34" s="229"/>
      <c r="C34" s="32"/>
      <c r="D34" s="32"/>
      <c r="E34" s="32"/>
      <c r="F34" s="32"/>
      <c r="H34" s="18" t="e">
        <f>#REF!-#REF!</f>
        <v>#REF!</v>
      </c>
    </row>
    <row r="35" spans="1:8">
      <c r="A35" s="229"/>
      <c r="B35" s="229"/>
      <c r="C35" s="33"/>
      <c r="D35" s="33"/>
      <c r="E35" s="33"/>
      <c r="F35" s="33"/>
    </row>
    <row r="36" spans="1:8">
      <c r="A36" s="229"/>
      <c r="B36" s="229"/>
      <c r="C36" s="34"/>
      <c r="D36" s="34"/>
      <c r="E36" s="34"/>
      <c r="F36" s="34"/>
    </row>
    <row r="37" spans="1:8" ht="15.75" customHeight="1">
      <c r="A37" s="28"/>
      <c r="B37" s="19"/>
      <c r="C37" s="40"/>
      <c r="D37" s="40"/>
      <c r="E37" s="40"/>
      <c r="F37" s="20"/>
    </row>
    <row r="38" spans="1:8">
      <c r="A38" s="16"/>
      <c r="B38" s="21"/>
      <c r="C38" s="16"/>
      <c r="D38" s="16"/>
      <c r="E38" s="16"/>
      <c r="F38" s="4"/>
    </row>
    <row r="39" spans="1:8">
      <c r="A39" s="41"/>
      <c r="B39" s="16"/>
      <c r="C39" s="16"/>
      <c r="D39" s="16"/>
      <c r="E39" s="16"/>
      <c r="F39" s="4"/>
    </row>
    <row r="40" spans="1:8">
      <c r="A40" s="42"/>
      <c r="B40" s="43"/>
      <c r="C40" s="29"/>
      <c r="D40" s="29"/>
      <c r="E40" s="29"/>
      <c r="F40" s="29"/>
    </row>
    <row r="41" spans="1:8">
      <c r="A41" s="42"/>
      <c r="B41" s="44"/>
      <c r="C41" s="35"/>
      <c r="D41" s="35"/>
      <c r="E41" s="35"/>
      <c r="F41" s="35"/>
    </row>
    <row r="42" spans="1:8">
      <c r="A42" s="22"/>
      <c r="B42" s="21"/>
      <c r="C42" s="34"/>
      <c r="D42" s="34"/>
      <c r="E42" s="34"/>
      <c r="F42" s="34"/>
    </row>
    <row r="43" spans="1:8">
      <c r="A43" s="22"/>
      <c r="B43" s="21"/>
      <c r="C43" s="16"/>
      <c r="D43" s="16"/>
      <c r="E43" s="16"/>
      <c r="F43" s="4"/>
      <c r="G43" s="4"/>
    </row>
    <row r="44" spans="1:8">
      <c r="A44" s="16"/>
      <c r="B44" s="16"/>
      <c r="C44" s="16"/>
      <c r="D44" s="16"/>
      <c r="E44" s="16"/>
      <c r="F44" s="4"/>
      <c r="G44" s="4"/>
    </row>
    <row r="45" spans="1:8" ht="27" customHeight="1">
      <c r="A45" s="42"/>
      <c r="B45" s="22"/>
      <c r="C45" s="24"/>
      <c r="D45" s="24"/>
      <c r="E45" s="24"/>
      <c r="F45" s="24"/>
    </row>
    <row r="46" spans="1:8">
      <c r="A46" s="45"/>
      <c r="B46" s="22"/>
      <c r="C46" s="24"/>
      <c r="D46" s="24"/>
      <c r="E46" s="24"/>
      <c r="F46" s="24"/>
    </row>
    <row r="47" spans="1:8">
      <c r="A47" s="16"/>
      <c r="B47" s="22"/>
      <c r="C47" s="24"/>
      <c r="D47" s="24"/>
      <c r="E47" s="24"/>
      <c r="F47" s="24"/>
    </row>
    <row r="48" spans="1:8">
      <c r="A48" s="16"/>
      <c r="B48" s="22"/>
      <c r="C48" s="24"/>
      <c r="D48" s="24"/>
      <c r="E48" s="24"/>
      <c r="F48" s="24"/>
    </row>
    <row r="49" spans="1:6">
      <c r="A49" s="45"/>
      <c r="B49" s="16"/>
      <c r="C49" s="16"/>
      <c r="D49" s="16"/>
      <c r="E49" s="16"/>
      <c r="F49" s="16"/>
    </row>
    <row r="50" spans="1:6">
      <c r="A50" s="45"/>
      <c r="B50" s="16"/>
      <c r="C50" s="16"/>
      <c r="D50" s="16"/>
      <c r="E50" s="16"/>
      <c r="F50" s="16"/>
    </row>
    <row r="51" spans="1:6">
      <c r="A51" s="16"/>
      <c r="B51" s="16"/>
      <c r="C51" s="16"/>
      <c r="D51" s="16"/>
      <c r="E51" s="16"/>
      <c r="F51" s="16"/>
    </row>
    <row r="52" spans="1:6">
      <c r="A52" s="16"/>
      <c r="B52" s="16"/>
      <c r="C52" s="16"/>
      <c r="D52" s="16"/>
      <c r="E52" s="16"/>
      <c r="F52" s="16"/>
    </row>
    <row r="53" spans="1:6">
      <c r="A53" s="46"/>
      <c r="B53" s="16"/>
      <c r="C53" s="16"/>
      <c r="D53" s="16"/>
      <c r="E53" s="16"/>
      <c r="F53" s="16"/>
    </row>
  </sheetData>
  <mergeCells count="24">
    <mergeCell ref="C1:D1"/>
    <mergeCell ref="A36:B36"/>
    <mergeCell ref="A30:B30"/>
    <mergeCell ref="A34:B34"/>
    <mergeCell ref="A35:B35"/>
    <mergeCell ref="F6:I6"/>
    <mergeCell ref="F7:I8"/>
    <mergeCell ref="F9:I10"/>
    <mergeCell ref="A7:A8"/>
    <mergeCell ref="A9:A10"/>
    <mergeCell ref="F23:I23"/>
    <mergeCell ref="F11:I12"/>
    <mergeCell ref="F13:I14"/>
    <mergeCell ref="A17:A18"/>
    <mergeCell ref="A19:A20"/>
    <mergeCell ref="F17:I18"/>
    <mergeCell ref="A15:A16"/>
    <mergeCell ref="A22:B22"/>
    <mergeCell ref="A23:B23"/>
    <mergeCell ref="F15:I16"/>
    <mergeCell ref="F19:I20"/>
    <mergeCell ref="A11:A12"/>
    <mergeCell ref="A13:A14"/>
    <mergeCell ref="A21:B21"/>
  </mergeCells>
  <pageMargins left="0.7" right="0.7" top="0.75" bottom="0.75" header="0.3" footer="0.3"/>
  <pageSetup scale="57" orientation="landscape" horizontalDpi="429496729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workbookViewId="0">
      <selection activeCell="A2" sqref="A2:C3"/>
    </sheetView>
  </sheetViews>
  <sheetFormatPr baseColWidth="10" defaultColWidth="8.83203125" defaultRowHeight="14" x14ac:dyDescent="0"/>
  <cols>
    <col min="1" max="1" width="84.5" customWidth="1"/>
    <col min="2" max="2" width="136" customWidth="1"/>
    <col min="3" max="3" width="37.1640625" customWidth="1"/>
    <col min="4" max="4" width="120" customWidth="1"/>
  </cols>
  <sheetData>
    <row r="2" spans="1:8">
      <c r="A2" s="232" t="s">
        <v>137</v>
      </c>
      <c r="B2" s="232"/>
      <c r="C2" s="232"/>
      <c r="D2" s="233"/>
      <c r="E2" s="63"/>
      <c r="F2" s="63"/>
      <c r="G2" s="63"/>
      <c r="H2" s="63"/>
    </row>
    <row r="3" spans="1:8">
      <c r="A3" s="232"/>
      <c r="B3" s="232"/>
      <c r="C3" s="232"/>
      <c r="D3" s="234"/>
      <c r="E3" s="63"/>
      <c r="F3" s="63"/>
      <c r="G3" s="63"/>
      <c r="H3" s="63"/>
    </row>
    <row r="4" spans="1:8">
      <c r="A4" s="65" t="s">
        <v>143</v>
      </c>
      <c r="B4" s="65" t="s">
        <v>124</v>
      </c>
      <c r="C4" s="65" t="s">
        <v>181</v>
      </c>
      <c r="D4" s="65" t="s">
        <v>145</v>
      </c>
    </row>
    <row r="5" spans="1:8">
      <c r="A5" s="68" t="s">
        <v>153</v>
      </c>
      <c r="B5" s="67" t="s">
        <v>159</v>
      </c>
      <c r="C5" s="65"/>
      <c r="D5" s="67" t="s">
        <v>154</v>
      </c>
    </row>
    <row r="6" spans="1:8">
      <c r="A6" s="68" t="s">
        <v>160</v>
      </c>
      <c r="B6" s="68" t="s">
        <v>151</v>
      </c>
      <c r="C6" s="68" t="s">
        <v>152</v>
      </c>
      <c r="D6" s="67" t="s">
        <v>161</v>
      </c>
    </row>
    <row r="7" spans="1:8">
      <c r="A7" s="68" t="s">
        <v>182</v>
      </c>
      <c r="B7" s="68" t="s">
        <v>184</v>
      </c>
      <c r="C7" s="68" t="s">
        <v>183</v>
      </c>
      <c r="D7" s="67"/>
    </row>
    <row r="8" spans="1:8">
      <c r="A8" s="64" t="s">
        <v>126</v>
      </c>
      <c r="B8" s="64" t="s">
        <v>127</v>
      </c>
      <c r="C8" s="64" t="s">
        <v>128</v>
      </c>
      <c r="D8" s="64" t="s">
        <v>162</v>
      </c>
    </row>
    <row r="9" spans="1:8">
      <c r="A9" s="64" t="s">
        <v>130</v>
      </c>
      <c r="B9" s="64" t="s">
        <v>125</v>
      </c>
      <c r="C9" s="64" t="s">
        <v>129</v>
      </c>
      <c r="D9" s="64"/>
    </row>
    <row r="10" spans="1:8">
      <c r="A10" s="64" t="s">
        <v>131</v>
      </c>
      <c r="B10" s="64" t="s">
        <v>133</v>
      </c>
      <c r="C10" s="64" t="s">
        <v>132</v>
      </c>
      <c r="D10" s="64"/>
    </row>
    <row r="11" spans="1:8">
      <c r="A11" s="64" t="s">
        <v>163</v>
      </c>
      <c r="B11" s="64" t="s">
        <v>133</v>
      </c>
      <c r="C11" s="64" t="s">
        <v>132</v>
      </c>
      <c r="D11" s="64"/>
    </row>
    <row r="12" spans="1:8">
      <c r="A12" s="64" t="s">
        <v>135</v>
      </c>
      <c r="B12" s="64" t="s">
        <v>134</v>
      </c>
      <c r="C12" s="64" t="s">
        <v>136</v>
      </c>
      <c r="D12" s="64"/>
    </row>
    <row r="13" spans="1:8">
      <c r="A13" s="232" t="s">
        <v>138</v>
      </c>
      <c r="B13" s="232"/>
      <c r="C13" s="232"/>
      <c r="D13" s="233"/>
    </row>
    <row r="14" spans="1:8">
      <c r="A14" s="232"/>
      <c r="B14" s="232"/>
      <c r="C14" s="232"/>
      <c r="D14" s="234"/>
    </row>
    <row r="15" spans="1:8">
      <c r="A15" s="65" t="s">
        <v>143</v>
      </c>
      <c r="B15" s="65" t="s">
        <v>124</v>
      </c>
      <c r="C15" s="65" t="s">
        <v>144</v>
      </c>
      <c r="D15" s="65"/>
    </row>
    <row r="16" spans="1:8">
      <c r="A16" s="64" t="s">
        <v>139</v>
      </c>
      <c r="B16" s="64" t="s">
        <v>125</v>
      </c>
      <c r="C16" s="64" t="s">
        <v>129</v>
      </c>
      <c r="D16" s="64"/>
    </row>
    <row r="17" spans="1:4">
      <c r="A17" s="64" t="s">
        <v>140</v>
      </c>
      <c r="B17" s="64" t="s">
        <v>146</v>
      </c>
      <c r="C17" s="64" t="s">
        <v>129</v>
      </c>
      <c r="D17" s="64"/>
    </row>
    <row r="18" spans="1:4">
      <c r="A18" s="64" t="s">
        <v>141</v>
      </c>
      <c r="B18" s="64" t="s">
        <v>133</v>
      </c>
      <c r="C18" s="64" t="s">
        <v>132</v>
      </c>
      <c r="D18" s="64"/>
    </row>
    <row r="19" spans="1:4">
      <c r="A19" s="64" t="s">
        <v>142</v>
      </c>
      <c r="B19" s="64" t="s">
        <v>125</v>
      </c>
      <c r="C19" s="64" t="s">
        <v>129</v>
      </c>
      <c r="D19" s="64"/>
    </row>
  </sheetData>
  <mergeCells count="4">
    <mergeCell ref="A2:C3"/>
    <mergeCell ref="A13:C14"/>
    <mergeCell ref="D2:D3"/>
    <mergeCell ref="D13:D14"/>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Synopsis on Each Tool</vt:lpstr>
      <vt:lpstr>Input Data Comparisons</vt:lpstr>
      <vt:lpstr>Typical Outputs (Pictorial)</vt:lpstr>
      <vt:lpstr>Tools Comparison - Descriptive</vt:lpstr>
      <vt:lpstr>Score Sheet</vt:lpstr>
      <vt:lpstr>High Level Decision Making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benise joseph</dc:creator>
  <cp:lastModifiedBy>Molly</cp:lastModifiedBy>
  <cp:lastPrinted>2016-02-18T16:09:37Z</cp:lastPrinted>
  <dcterms:created xsi:type="dcterms:W3CDTF">2013-02-13T13:24:29Z</dcterms:created>
  <dcterms:modified xsi:type="dcterms:W3CDTF">2021-07-21T15:35:25Z</dcterms:modified>
</cp:coreProperties>
</file>